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moorecollege.sharepoint.com/sites/StudentSupportFund/Shared Documents/SSF-Scholarships/SSF Budgets/"/>
    </mc:Choice>
  </mc:AlternateContent>
  <xr:revisionPtr revIDLastSave="474" documentId="8_{C14FCD39-34C9-4B29-8912-DD1E502F4BA5}" xr6:coauthVersionLast="47" xr6:coauthVersionMax="47" xr10:uidLastSave="{39C77FB1-0FC7-460B-9B2E-83EFB3446630}"/>
  <bookViews>
    <workbookView xWindow="-120" yWindow="-120" windowWidth="29040" windowHeight="15840" tabRatio="637" xr2:uid="{00000000-000D-0000-FFFF-FFFF00000000}"/>
  </bookViews>
  <sheets>
    <sheet name="Financial Information Required" sheetId="17" r:id="rId1"/>
  </sheets>
  <definedNames>
    <definedName name="_xlnm.Print_Area" localSheetId="0">'Financial Information Required'!$B$1:$K$137</definedName>
  </definedNames>
  <calcPr calcId="191028"/>
  <customWorkbookViews>
    <customWorkbookView name="main" guid="{5DEB68D0-18B0-409F-A1B7-526211C97239}" maximized="1" xWindow="1" yWindow="1" windowWidth="1676" windowHeight="825" tabRatio="704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7" l="1"/>
  <c r="J131" i="17"/>
  <c r="J130" i="17"/>
  <c r="J66" i="17"/>
  <c r="J106" i="17"/>
  <c r="J105" i="17"/>
  <c r="J104" i="17"/>
  <c r="J51" i="17"/>
  <c r="J52" i="17"/>
  <c r="J129" i="17"/>
  <c r="J128" i="17"/>
  <c r="J127" i="17"/>
  <c r="J124" i="17"/>
  <c r="J123" i="17"/>
  <c r="J122" i="17"/>
  <c r="J121" i="17"/>
  <c r="J120" i="17"/>
  <c r="J119" i="17"/>
  <c r="J116" i="17"/>
  <c r="J115" i="17"/>
  <c r="J114" i="17"/>
  <c r="J113" i="17"/>
  <c r="J112" i="17"/>
  <c r="J111" i="17"/>
  <c r="J110" i="17"/>
  <c r="J109" i="17"/>
  <c r="J103" i="17"/>
  <c r="J102" i="17"/>
  <c r="J101" i="17"/>
  <c r="J100" i="17"/>
  <c r="J99" i="17"/>
  <c r="J98" i="17"/>
  <c r="J97" i="17"/>
  <c r="J96" i="17"/>
  <c r="J93" i="17"/>
  <c r="J92" i="17"/>
  <c r="J91" i="17"/>
  <c r="J90" i="17"/>
  <c r="J89" i="17"/>
  <c r="J83" i="17"/>
  <c r="J82" i="17"/>
  <c r="J81" i="17"/>
  <c r="J80" i="17"/>
  <c r="J76" i="17"/>
  <c r="J75" i="17"/>
  <c r="J74" i="17"/>
  <c r="J73" i="17"/>
  <c r="J72" i="17"/>
  <c r="J71" i="17"/>
  <c r="J70" i="17"/>
  <c r="J69" i="17"/>
  <c r="J65" i="17"/>
  <c r="AJ87" i="17"/>
  <c r="J64" i="17"/>
  <c r="J63" i="17"/>
  <c r="J62" i="17"/>
  <c r="J58" i="17"/>
  <c r="J57" i="17"/>
  <c r="H85" i="17"/>
  <c r="H38" i="17"/>
  <c r="J60" i="17" l="1"/>
  <c r="J117" i="17"/>
  <c r="J67" i="17"/>
  <c r="J94" i="17"/>
  <c r="J107" i="17"/>
  <c r="J132" i="17"/>
  <c r="J84" i="17"/>
  <c r="J77" i="17"/>
  <c r="J48" i="17"/>
  <c r="H34" i="17"/>
  <c r="H22" i="17"/>
  <c r="J44" i="17"/>
  <c r="J45" i="17"/>
  <c r="J46" i="17"/>
  <c r="J47" i="17"/>
  <c r="J49" i="17"/>
  <c r="J50" i="17"/>
  <c r="J53" i="17"/>
  <c r="J54" i="17" l="1"/>
  <c r="AJ69" i="17"/>
  <c r="AJ68" i="17"/>
  <c r="AJ55" i="17"/>
  <c r="AJ70" i="17"/>
  <c r="AJ54" i="17"/>
  <c r="AJ71" i="17"/>
  <c r="H36" i="17"/>
  <c r="J125" i="17" l="1"/>
  <c r="J133" i="17" s="1"/>
  <c r="J137" i="17" l="1"/>
  <c r="AJ73" i="17"/>
</calcChain>
</file>

<file path=xl/sharedStrings.xml><?xml version="1.0" encoding="utf-8"?>
<sst xmlns="http://schemas.openxmlformats.org/spreadsheetml/2006/main" count="180" uniqueCount="130">
  <si>
    <t>Your Name:</t>
  </si>
  <si>
    <t>Family members:</t>
  </si>
  <si>
    <t>(If applicable, specify ages of Children)</t>
  </si>
  <si>
    <t>College Accom details:</t>
  </si>
  <si>
    <t>(If finalised with Registrar, specify location)</t>
  </si>
  <si>
    <t>Part 1 - Details of your Financial Position</t>
  </si>
  <si>
    <t>This tells us what you currently own, and currently owe.
It will help the College determine whether it is appropriate to grant you a bursary or a scholarship.</t>
  </si>
  <si>
    <t xml:space="preserve">ASSETS </t>
  </si>
  <si>
    <t>Description</t>
  </si>
  <si>
    <t>Value $</t>
  </si>
  <si>
    <t>What you (and your spouse) own:</t>
  </si>
  <si>
    <t>Cash - in bank accounts etc.</t>
  </si>
  <si>
    <t>Savings - in term deposits etc.</t>
  </si>
  <si>
    <t>Shares, and other investments</t>
  </si>
  <si>
    <t>Motor Vehicle:</t>
  </si>
  <si>
    <t>Property (estimated values):</t>
  </si>
  <si>
    <t>#1 Address:</t>
  </si>
  <si>
    <t>#2 Address:</t>
  </si>
  <si>
    <t>Other Assets</t>
  </si>
  <si>
    <t>Total Assets</t>
  </si>
  <si>
    <t xml:space="preserve">LIABILITIES </t>
  </si>
  <si>
    <t>$</t>
  </si>
  <si>
    <t>What you (and your spouse) owe:</t>
  </si>
  <si>
    <t>Credit Cards</t>
  </si>
  <si>
    <t>HELP loan</t>
  </si>
  <si>
    <t>Personal Loan</t>
  </si>
  <si>
    <t>Motor Vehicle Loan</t>
  </si>
  <si>
    <t>Property Mortgage</t>
  </si>
  <si>
    <t>Other Loans</t>
  </si>
  <si>
    <t>Total Liabilities</t>
  </si>
  <si>
    <t>NET ASSETS</t>
  </si>
  <si>
    <t>Part 2 - Details of your expected Income and Expenditure - Budget Planner</t>
  </si>
  <si>
    <t xml:space="preserve">This calculator helps you work out where your money is going - note that you can customise item names, change the frequency by </t>
  </si>
  <si>
    <t>clicking on the respective down button and save your results.</t>
  </si>
  <si>
    <r>
      <rPr>
        <i/>
        <sz val="12"/>
        <rFont val="Calibri"/>
        <family val="2"/>
        <scheme val="minor"/>
      </rPr>
      <t xml:space="preserve">You can change the frequency      </t>
    </r>
    <r>
      <rPr>
        <b/>
        <sz val="12"/>
        <rFont val="Calibri"/>
        <family val="2"/>
        <scheme val="minor"/>
      </rPr>
      <t xml:space="preserve">View : </t>
    </r>
  </si>
  <si>
    <t>Annually</t>
  </si>
  <si>
    <t>INCOME</t>
  </si>
  <si>
    <t>Income</t>
  </si>
  <si>
    <t>Frequency</t>
  </si>
  <si>
    <t>Your take-home pay</t>
  </si>
  <si>
    <t>Annual</t>
  </si>
  <si>
    <t>Weekly</t>
  </si>
  <si>
    <t>Your spouse's take-home pay</t>
  </si>
  <si>
    <t>Quarterly</t>
  </si>
  <si>
    <t>Fortnightly</t>
  </si>
  <si>
    <t>Bonuses / overtime</t>
  </si>
  <si>
    <t>Monthly</t>
  </si>
  <si>
    <t>Income from savings and investments</t>
  </si>
  <si>
    <t>Income from property investments</t>
  </si>
  <si>
    <t>Centrelink benefits</t>
  </si>
  <si>
    <t>Family benefit payments</t>
  </si>
  <si>
    <t>Drawdown of savings</t>
  </si>
  <si>
    <t>MTC Scholarship approved</t>
  </si>
  <si>
    <t>Other</t>
  </si>
  <si>
    <t>Total Income</t>
  </si>
  <si>
    <t>Home &amp; utilities</t>
  </si>
  <si>
    <t>EXPENDITURE</t>
  </si>
  <si>
    <t>Insurance &amp; financial</t>
  </si>
  <si>
    <t>Giving</t>
  </si>
  <si>
    <t>Regular ministry and mission giving</t>
  </si>
  <si>
    <t>Other gifts or appeals</t>
  </si>
  <si>
    <t>Student ministry - special costs e.g. church lunch</t>
  </si>
  <si>
    <t>Total Giving</t>
  </si>
  <si>
    <t>Education</t>
  </si>
  <si>
    <t>MTC Tuition Fees</t>
  </si>
  <si>
    <t>Laptop &amp; tech costs</t>
  </si>
  <si>
    <t>Books and resources</t>
  </si>
  <si>
    <t>Internet</t>
  </si>
  <si>
    <t>Conferences</t>
  </si>
  <si>
    <t>Total Education</t>
  </si>
  <si>
    <t>Home</t>
  </si>
  <si>
    <t>Groceries</t>
  </si>
  <si>
    <t>Mortgage or rent</t>
  </si>
  <si>
    <t>Personal &amp; medical</t>
  </si>
  <si>
    <t>Strata fees</t>
  </si>
  <si>
    <t>Entertainment &amp; eating out</t>
  </si>
  <si>
    <t>Council rates</t>
  </si>
  <si>
    <t>Transport &amp; motor veh</t>
  </si>
  <si>
    <t>Electricity, gas and water</t>
  </si>
  <si>
    <t>Furniture &amp; appliances</t>
  </si>
  <si>
    <t>Children</t>
  </si>
  <si>
    <t>Renovations &amp; maintenance</t>
  </si>
  <si>
    <t>Home &amp; contents insurance</t>
  </si>
  <si>
    <t>Total Home</t>
  </si>
  <si>
    <t>Property ownership</t>
  </si>
  <si>
    <t>Supermarket</t>
  </si>
  <si>
    <t>Other food shopping</t>
  </si>
  <si>
    <t>Takeaways</t>
  </si>
  <si>
    <t>Total Groceries</t>
  </si>
  <si>
    <t>Part 2 - Details of your expected Income and Expenditure - continued</t>
  </si>
  <si>
    <t>EXPENDITURE (CONT'D)</t>
  </si>
  <si>
    <t>Medical</t>
  </si>
  <si>
    <t>Health insurance</t>
  </si>
  <si>
    <t>Doctors &amp; medical</t>
  </si>
  <si>
    <t>Medicines &amp; pharmacy</t>
  </si>
  <si>
    <t>Dental</t>
  </si>
  <si>
    <t>Glasses &amp; eye care</t>
  </si>
  <si>
    <t>Total Medical</t>
  </si>
  <si>
    <t>Personal</t>
  </si>
  <si>
    <t>Clothing and shoes</t>
  </si>
  <si>
    <t>Mobile Phone</t>
  </si>
  <si>
    <t>Technology</t>
  </si>
  <si>
    <t>Fitness</t>
  </si>
  <si>
    <t>Eating out - coffees and dining</t>
  </si>
  <si>
    <t>Streaming services</t>
  </si>
  <si>
    <t>Leisure activities</t>
  </si>
  <si>
    <t>Holidays inc. airfares</t>
  </si>
  <si>
    <t>Total Personal</t>
  </si>
  <si>
    <t>Transport</t>
  </si>
  <si>
    <t>Public Transport</t>
  </si>
  <si>
    <t>Car insurances</t>
  </si>
  <si>
    <t>Car loan repayments</t>
  </si>
  <si>
    <t>Car registration &amp; licence</t>
  </si>
  <si>
    <t>Car servicing</t>
  </si>
  <si>
    <t>Petrol</t>
  </si>
  <si>
    <t>Road tolls &amp; parking</t>
  </si>
  <si>
    <t>Total Transport</t>
  </si>
  <si>
    <t>Baby or children products</t>
  </si>
  <si>
    <t>Babysitting</t>
  </si>
  <si>
    <t>Childcare or preschool</t>
  </si>
  <si>
    <t>Child sports &amp; activities</t>
  </si>
  <si>
    <t>School - fees, uniforms, extras</t>
  </si>
  <si>
    <t>Total Children</t>
  </si>
  <si>
    <t>Emergency expenses (please specify type)</t>
  </si>
  <si>
    <t>Personal &amp; life insurance</t>
  </si>
  <si>
    <t>Other loan repayments (not mortgage)</t>
  </si>
  <si>
    <t>Credit card interest</t>
  </si>
  <si>
    <t>Total Insurance &amp; financial</t>
  </si>
  <si>
    <t>Net Result of your Budget: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</si>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</sst>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&quot;$&quot;#,##0;[Red]&quot;$&quot;#,##0"/>
  </numFmts>
  <fonts count="23" x14ac:knownFonts="1"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305FBE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rgb="FF305FBE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theme="3"/>
      </bottom>
      <diagonal/>
    </border>
    <border>
      <left/>
      <right/>
      <top style="double">
        <color theme="3"/>
      </top>
      <bottom style="thick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3" fontId="14" fillId="0" borderId="1" xfId="0" applyNumberFormat="1" applyFont="1" applyBorder="1" applyAlignment="1" applyProtection="1">
      <alignment horizontal="right" vertical="center" indent="2"/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165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 indent="2"/>
    </xf>
    <xf numFmtId="0" fontId="1" fillId="0" borderId="4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3" fontId="4" fillId="0" borderId="8" xfId="0" applyNumberFormat="1" applyFont="1" applyBorder="1" applyAlignment="1" applyProtection="1">
      <alignment horizontal="right" vertical="center" indent="2"/>
      <protection locked="0"/>
    </xf>
    <xf numFmtId="0" fontId="4" fillId="0" borderId="8" xfId="0" applyFont="1" applyBorder="1" applyAlignme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 indent="2"/>
    </xf>
    <xf numFmtId="0" fontId="5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right" vertical="center" indent="2"/>
      <protection locked="0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3" fontId="14" fillId="0" borderId="10" xfId="0" applyNumberFormat="1" applyFont="1" applyBorder="1" applyAlignment="1" applyProtection="1">
      <alignment horizontal="right" vertical="center" indent="2"/>
      <protection locked="0"/>
    </xf>
    <xf numFmtId="164" fontId="10" fillId="0" borderId="11" xfId="0" applyNumberFormat="1" applyFont="1" applyBorder="1" applyAlignment="1" applyProtection="1">
      <alignment horizontal="right" vertical="center" indent="2"/>
      <protection locked="0"/>
    </xf>
    <xf numFmtId="164" fontId="20" fillId="0" borderId="1" xfId="0" applyNumberFormat="1" applyFont="1" applyBorder="1" applyAlignment="1" applyProtection="1">
      <alignment horizontal="right" vertical="center" indent="2"/>
      <protection locked="0"/>
    </xf>
    <xf numFmtId="164" fontId="13" fillId="0" borderId="12" xfId="0" applyNumberFormat="1" applyFont="1" applyBorder="1" applyAlignment="1">
      <alignment horizontal="right" vertical="center" indent="2"/>
    </xf>
    <xf numFmtId="164" fontId="6" fillId="0" borderId="13" xfId="0" applyNumberFormat="1" applyFont="1" applyBorder="1" applyAlignment="1">
      <alignment horizontal="right" vertical="center" indent="2"/>
    </xf>
    <xf numFmtId="0" fontId="7" fillId="0" borderId="0" xfId="0" applyFont="1" applyAlignment="1">
      <alignment horizontal="left" vertical="center" indent="3"/>
    </xf>
    <xf numFmtId="49" fontId="22" fillId="0" borderId="0" xfId="0" applyNumberFormat="1" applyFont="1" applyAlignment="1">
      <alignment horizontal="right" vertical="center" indent="2"/>
    </xf>
    <xf numFmtId="49" fontId="22" fillId="0" borderId="0" xfId="0" applyNumberFormat="1" applyFont="1" applyAlignment="1">
      <alignment horizontal="right" vertical="center" indent="3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0" xfId="0" quotePrefix="1" applyFont="1" applyAlignment="1">
      <alignment horizontal="left" vertical="center" indent="2"/>
    </xf>
    <xf numFmtId="0" fontId="13" fillId="0" borderId="0" xfId="0" quotePrefix="1" applyFont="1" applyAlignment="1">
      <alignment horizontal="left" vertical="center" indent="1"/>
    </xf>
    <xf numFmtId="0" fontId="18" fillId="0" borderId="0" xfId="0" quotePrefix="1" applyFont="1" applyAlignment="1">
      <alignment horizontal="left" vertical="center"/>
    </xf>
    <xf numFmtId="164" fontId="19" fillId="0" borderId="0" xfId="0" applyNumberFormat="1" applyFont="1" applyAlignment="1" applyProtection="1">
      <alignment horizontal="right" vertical="center" indent="2"/>
      <protection locked="0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 indent="2"/>
    </xf>
    <xf numFmtId="0" fontId="5" fillId="0" borderId="0" xfId="0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 indent="2"/>
    </xf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6" fontId="6" fillId="0" borderId="0" xfId="0" applyNumberFormat="1" applyFont="1" applyAlignment="1">
      <alignment horizontal="right" vertical="center" indent="2"/>
    </xf>
    <xf numFmtId="6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>
      <alignment horizontal="right" vertical="center" indent="2"/>
    </xf>
    <xf numFmtId="0" fontId="1" fillId="0" borderId="2" xfId="0" applyFont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vertical="center"/>
    </xf>
    <xf numFmtId="3" fontId="17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right" vertical="center" indent="2"/>
    </xf>
    <xf numFmtId="0" fontId="1" fillId="4" borderId="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5" fillId="5" borderId="3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 applyProtection="1">
      <alignment horizontal="left" vertical="center" indent="1"/>
      <protection locked="0"/>
    </xf>
    <xf numFmtId="3" fontId="4" fillId="5" borderId="3" xfId="0" applyNumberFormat="1" applyFont="1" applyFill="1" applyBorder="1" applyAlignment="1" applyProtection="1">
      <alignment horizontal="right" vertical="center" indent="2"/>
      <protection locked="0"/>
    </xf>
    <xf numFmtId="0" fontId="4" fillId="5" borderId="3" xfId="0" applyFont="1" applyFill="1" applyBorder="1" applyAlignment="1">
      <alignment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horizontal="right" vertical="center" indent="2"/>
    </xf>
    <xf numFmtId="0" fontId="1" fillId="5" borderId="4" xfId="0" applyFont="1" applyFill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right" vertical="center" indent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indent="1"/>
    </xf>
    <xf numFmtId="0" fontId="22" fillId="0" borderId="15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49" fontId="22" fillId="0" borderId="0" xfId="0" applyNumberFormat="1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vertical="center" wrapText="1" indent="1"/>
    </xf>
  </cellXfs>
  <cellStyles count="1">
    <cellStyle name="Normal" xfId="0" builtinId="0"/>
  </cellStyles>
  <dxfs count="2">
    <dxf>
      <font>
        <color rgb="FFFF0000"/>
      </font>
    </dxf>
    <dxf>
      <font>
        <color theme="3"/>
      </font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00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5353"/>
      <rgbColor rgb="009933FF"/>
      <rgbColor rgb="009999FF"/>
      <rgbColor rgb="00C80000"/>
      <rgbColor rgb="0066FF66"/>
      <rgbColor rgb="00ECE978"/>
      <rgbColor rgb="00FF99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2A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2536825</xdr:colOff>
      <xdr:row>0</xdr:row>
      <xdr:rowOff>60324</xdr:rowOff>
    </xdr:from>
    <xdr:to>
      <xdr:col>7</xdr:col>
      <xdr:colOff>191982</xdr:colOff>
      <xdr:row>2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C697F-8AF9-8FF5-E1A1-5EC2EDD6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0324"/>
          <a:ext cx="3059007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</a:schemeClr>
        </a:solidFill>
        <a:ln>
          <a:solidFill>
            <a:schemeClr val="tx1"/>
          </a:solidFill>
        </a:ln>
      </a:spPr>
      <a:bodyPr vertOverflow="clip" rtlCol="0" anchor="ctr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L139"/>
  <sheetViews>
    <sheetView tabSelected="1" topLeftCell="A124" zoomScaleNormal="100" workbookViewId="0">
      <selection activeCell="J135" sqref="J135"/>
    </sheetView>
  </sheetViews>
  <sheetFormatPr defaultColWidth="9.140625" defaultRowHeight="17.25" customHeight="1" x14ac:dyDescent="0.2"/>
  <cols>
    <col min="1" max="1" width="10.5703125" style="1" customWidth="1"/>
    <col min="2" max="3" width="2.5703125" style="1" customWidth="1"/>
    <col min="4" max="4" width="38.85546875" style="1" customWidth="1"/>
    <col min="5" max="6" width="18.42578125" style="1" customWidth="1"/>
    <col min="7" max="7" width="1.85546875" style="1" customWidth="1"/>
    <col min="8" max="8" width="18.42578125" style="1" customWidth="1"/>
    <col min="9" max="9" width="4.5703125" style="1" customWidth="1"/>
    <col min="10" max="10" width="18" style="2" customWidth="1"/>
    <col min="11" max="11" width="2.5703125" style="1" customWidth="1"/>
    <col min="12" max="39" width="10.5703125" style="1" customWidth="1"/>
    <col min="40" max="16384" width="9.140625" style="1"/>
  </cols>
  <sheetData>
    <row r="1" spans="2:11" ht="50.1" customHeight="1" x14ac:dyDescent="0.2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4" spans="2:11" ht="17.45" customHeight="1" x14ac:dyDescent="0.2">
      <c r="D4" s="51"/>
      <c r="E4" s="51"/>
    </row>
    <row r="5" spans="2:11" ht="39.950000000000003" customHeight="1" x14ac:dyDescent="0.2">
      <c r="E5" s="113" t="s">
        <v>0</v>
      </c>
      <c r="F5" s="113"/>
      <c r="H5" s="110"/>
      <c r="I5" s="111"/>
      <c r="J5" s="112"/>
    </row>
    <row r="6" spans="2:11" ht="39.950000000000003" customHeight="1" x14ac:dyDescent="0.2">
      <c r="E6" s="113" t="s">
        <v>1</v>
      </c>
      <c r="F6" s="113"/>
      <c r="H6" s="114" t="s">
        <v>2</v>
      </c>
      <c r="I6" s="115"/>
      <c r="J6" s="116"/>
    </row>
    <row r="7" spans="2:11" ht="39.950000000000003" customHeight="1" x14ac:dyDescent="0.2">
      <c r="E7" s="113" t="s">
        <v>3</v>
      </c>
      <c r="F7" s="113"/>
      <c r="H7" s="114" t="s">
        <v>4</v>
      </c>
      <c r="I7" s="115"/>
      <c r="J7" s="116"/>
    </row>
    <row r="8" spans="2:11" ht="17.45" customHeight="1" thickBot="1" x14ac:dyDescent="0.25">
      <c r="D8" s="51"/>
      <c r="E8" s="51"/>
    </row>
    <row r="9" spans="2:11" ht="31.5" customHeight="1" thickTop="1" x14ac:dyDescent="0.2">
      <c r="B9" s="103" t="s">
        <v>5</v>
      </c>
      <c r="C9" s="104"/>
      <c r="D9" s="104"/>
      <c r="E9" s="104"/>
      <c r="F9" s="104"/>
      <c r="G9" s="104"/>
      <c r="H9" s="104"/>
      <c r="I9" s="104"/>
      <c r="J9" s="104"/>
      <c r="K9" s="105"/>
    </row>
    <row r="10" spans="2:11" ht="35.1" customHeight="1" x14ac:dyDescent="0.2">
      <c r="B10" s="107" t="s">
        <v>6</v>
      </c>
      <c r="C10" s="108"/>
      <c r="D10" s="108"/>
      <c r="E10" s="108"/>
      <c r="F10" s="108"/>
      <c r="G10" s="108"/>
      <c r="H10" s="108"/>
      <c r="I10" s="108"/>
      <c r="J10" s="108"/>
      <c r="K10" s="109"/>
    </row>
    <row r="11" spans="2:11" ht="20.100000000000001" customHeight="1" x14ac:dyDescent="0.2">
      <c r="B11" s="9"/>
      <c r="K11" s="10"/>
    </row>
    <row r="12" spans="2:11" ht="20.100000000000001" customHeight="1" x14ac:dyDescent="0.2">
      <c r="B12" s="9"/>
      <c r="C12" s="54" t="s">
        <v>7</v>
      </c>
      <c r="E12" s="101" t="s">
        <v>8</v>
      </c>
      <c r="F12" s="101"/>
      <c r="G12" s="55"/>
      <c r="H12" s="56" t="s">
        <v>9</v>
      </c>
      <c r="K12" s="10"/>
    </row>
    <row r="13" spans="2:11" ht="20.100000000000001" customHeight="1" x14ac:dyDescent="0.2">
      <c r="B13" s="9"/>
      <c r="C13" s="54" t="s">
        <v>10</v>
      </c>
      <c r="E13" s="101"/>
      <c r="F13" s="101"/>
      <c r="G13" s="55"/>
      <c r="K13" s="10"/>
    </row>
    <row r="14" spans="2:11" ht="20.100000000000001" customHeight="1" x14ac:dyDescent="0.2">
      <c r="B14" s="9"/>
      <c r="D14" s="57" t="s">
        <v>11</v>
      </c>
      <c r="E14" s="101"/>
      <c r="F14" s="101"/>
      <c r="G14" s="55"/>
      <c r="H14" s="8">
        <v>0</v>
      </c>
      <c r="K14" s="10"/>
    </row>
    <row r="15" spans="2:11" ht="20.100000000000001" customHeight="1" x14ac:dyDescent="0.2">
      <c r="B15" s="9"/>
      <c r="D15" s="57" t="s">
        <v>12</v>
      </c>
      <c r="E15" s="101"/>
      <c r="F15" s="101"/>
      <c r="G15" s="55"/>
      <c r="H15" s="8">
        <v>0</v>
      </c>
      <c r="K15" s="10"/>
    </row>
    <row r="16" spans="2:11" ht="20.100000000000001" customHeight="1" x14ac:dyDescent="0.2">
      <c r="B16" s="9"/>
      <c r="D16" s="57" t="s">
        <v>13</v>
      </c>
      <c r="E16" s="101"/>
      <c r="F16" s="101"/>
      <c r="G16" s="55"/>
      <c r="H16" s="8">
        <v>0</v>
      </c>
      <c r="K16" s="10"/>
    </row>
    <row r="17" spans="2:11" ht="20.100000000000001" customHeight="1" x14ac:dyDescent="0.2">
      <c r="B17" s="9"/>
      <c r="D17" s="57" t="s">
        <v>14</v>
      </c>
      <c r="E17" s="101"/>
      <c r="F17" s="101"/>
      <c r="G17" s="55"/>
      <c r="H17" s="8">
        <v>0</v>
      </c>
      <c r="K17" s="10"/>
    </row>
    <row r="18" spans="2:11" ht="20.100000000000001" customHeight="1" x14ac:dyDescent="0.2">
      <c r="B18" s="9"/>
      <c r="D18" s="57" t="s">
        <v>15</v>
      </c>
      <c r="E18" s="101"/>
      <c r="F18" s="101"/>
      <c r="G18" s="55"/>
      <c r="H18" s="8">
        <v>0</v>
      </c>
      <c r="K18" s="10"/>
    </row>
    <row r="19" spans="2:11" ht="20.100000000000001" customHeight="1" x14ac:dyDescent="0.2">
      <c r="B19" s="9"/>
      <c r="D19" s="58" t="s">
        <v>16</v>
      </c>
      <c r="E19" s="101"/>
      <c r="F19" s="101"/>
      <c r="G19" s="55"/>
      <c r="H19" s="8">
        <v>0</v>
      </c>
      <c r="K19" s="10"/>
    </row>
    <row r="20" spans="2:11" ht="20.100000000000001" customHeight="1" x14ac:dyDescent="0.2">
      <c r="B20" s="9"/>
      <c r="D20" s="58" t="s">
        <v>17</v>
      </c>
      <c r="E20" s="101"/>
      <c r="F20" s="101"/>
      <c r="G20" s="55"/>
      <c r="H20" s="8">
        <v>0</v>
      </c>
      <c r="K20" s="10"/>
    </row>
    <row r="21" spans="2:11" ht="20.100000000000001" customHeight="1" thickBot="1" x14ac:dyDescent="0.25">
      <c r="B21" s="9"/>
      <c r="D21" s="59" t="s">
        <v>18</v>
      </c>
      <c r="E21" s="101"/>
      <c r="F21" s="101"/>
      <c r="G21" s="55"/>
      <c r="H21" s="46">
        <v>0</v>
      </c>
      <c r="K21" s="10"/>
    </row>
    <row r="22" spans="2:11" ht="20.100000000000001" customHeight="1" thickTop="1" x14ac:dyDescent="0.2">
      <c r="B22" s="9"/>
      <c r="C22" s="60" t="s">
        <v>19</v>
      </c>
      <c r="E22" s="101"/>
      <c r="F22" s="101"/>
      <c r="G22" s="55"/>
      <c r="H22" s="47">
        <f>SUM(H14:H21)</f>
        <v>0</v>
      </c>
      <c r="K22" s="10"/>
    </row>
    <row r="23" spans="2:11" ht="20.100000000000001" customHeight="1" x14ac:dyDescent="0.2">
      <c r="B23" s="9"/>
      <c r="D23" s="59"/>
      <c r="E23" s="101"/>
      <c r="F23" s="101"/>
      <c r="G23" s="55"/>
      <c r="H23" s="55"/>
      <c r="K23" s="10"/>
    </row>
    <row r="24" spans="2:11" ht="20.100000000000001" customHeight="1" x14ac:dyDescent="0.2">
      <c r="B24" s="9"/>
      <c r="C24" s="54" t="s">
        <v>20</v>
      </c>
      <c r="E24" s="101"/>
      <c r="F24" s="101"/>
      <c r="G24" s="55"/>
      <c r="H24" s="56" t="s">
        <v>21</v>
      </c>
      <c r="K24" s="10"/>
    </row>
    <row r="25" spans="2:11" ht="20.100000000000001" customHeight="1" x14ac:dyDescent="0.2">
      <c r="B25" s="9"/>
      <c r="C25" s="54" t="s">
        <v>22</v>
      </c>
      <c r="E25" s="101"/>
      <c r="F25" s="101"/>
      <c r="G25" s="55"/>
      <c r="H25" s="56"/>
      <c r="K25" s="10"/>
    </row>
    <row r="26" spans="2:11" ht="20.100000000000001" customHeight="1" x14ac:dyDescent="0.2">
      <c r="B26" s="9"/>
      <c r="D26" s="57" t="s">
        <v>23</v>
      </c>
      <c r="E26" s="101"/>
      <c r="F26" s="101"/>
      <c r="G26" s="55"/>
      <c r="H26" s="8">
        <v>0</v>
      </c>
      <c r="K26" s="10"/>
    </row>
    <row r="27" spans="2:11" ht="20.100000000000001" customHeight="1" x14ac:dyDescent="0.2">
      <c r="B27" s="9"/>
      <c r="D27" s="57" t="s">
        <v>24</v>
      </c>
      <c r="E27" s="101"/>
      <c r="F27" s="101"/>
      <c r="G27" s="55"/>
      <c r="H27" s="8">
        <v>0</v>
      </c>
      <c r="K27" s="10"/>
    </row>
    <row r="28" spans="2:11" ht="20.100000000000001" customHeight="1" x14ac:dyDescent="0.2">
      <c r="B28" s="9"/>
      <c r="D28" s="57" t="s">
        <v>25</v>
      </c>
      <c r="E28" s="101"/>
      <c r="F28" s="101"/>
      <c r="G28" s="55"/>
      <c r="H28" s="8">
        <v>0</v>
      </c>
      <c r="K28" s="10"/>
    </row>
    <row r="29" spans="2:11" ht="20.100000000000001" customHeight="1" x14ac:dyDescent="0.2">
      <c r="B29" s="9"/>
      <c r="D29" s="57" t="s">
        <v>26</v>
      </c>
      <c r="E29" s="101"/>
      <c r="F29" s="101"/>
      <c r="G29" s="55"/>
      <c r="H29" s="8">
        <v>0</v>
      </c>
      <c r="K29" s="10"/>
    </row>
    <row r="30" spans="2:11" ht="20.100000000000001" customHeight="1" x14ac:dyDescent="0.2">
      <c r="B30" s="9"/>
      <c r="D30" s="57" t="s">
        <v>27</v>
      </c>
      <c r="E30" s="101"/>
      <c r="F30" s="101"/>
      <c r="G30" s="55"/>
      <c r="H30" s="8">
        <v>0</v>
      </c>
      <c r="K30" s="10"/>
    </row>
    <row r="31" spans="2:11" ht="20.100000000000001" customHeight="1" x14ac:dyDescent="0.2">
      <c r="B31" s="9"/>
      <c r="D31" s="58" t="s">
        <v>16</v>
      </c>
      <c r="E31" s="101"/>
      <c r="F31" s="101"/>
      <c r="G31" s="55"/>
      <c r="H31" s="8">
        <v>0</v>
      </c>
      <c r="K31" s="10"/>
    </row>
    <row r="32" spans="2:11" ht="20.100000000000001" customHeight="1" x14ac:dyDescent="0.2">
      <c r="B32" s="9"/>
      <c r="D32" s="58" t="s">
        <v>17</v>
      </c>
      <c r="E32" s="101"/>
      <c r="F32" s="101"/>
      <c r="G32" s="55"/>
      <c r="H32" s="8">
        <v>0</v>
      </c>
      <c r="K32" s="10"/>
    </row>
    <row r="33" spans="2:38" ht="63" customHeight="1" thickBot="1" x14ac:dyDescent="0.25">
      <c r="B33" s="9"/>
      <c r="D33" s="57" t="s">
        <v>28</v>
      </c>
      <c r="E33" s="101"/>
      <c r="F33" s="101"/>
      <c r="G33" s="55"/>
      <c r="H33" s="46"/>
      <c r="K33" s="10"/>
    </row>
    <row r="34" spans="2:38" ht="20.100000000000001" customHeight="1" thickTop="1" x14ac:dyDescent="0.2">
      <c r="B34" s="9"/>
      <c r="C34" s="60" t="s">
        <v>29</v>
      </c>
      <c r="E34" s="101"/>
      <c r="F34" s="101"/>
      <c r="G34" s="55"/>
      <c r="H34" s="47">
        <f>SUM(H26:H33)</f>
        <v>0</v>
      </c>
      <c r="K34" s="10"/>
    </row>
    <row r="35" spans="2:38" ht="20.100000000000001" customHeight="1" x14ac:dyDescent="0.2">
      <c r="B35" s="9"/>
      <c r="D35" s="57"/>
      <c r="E35" s="101"/>
      <c r="F35" s="101"/>
      <c r="G35" s="55"/>
      <c r="H35" s="61"/>
      <c r="K35" s="10"/>
    </row>
    <row r="36" spans="2:38" ht="20.100000000000001" customHeight="1" x14ac:dyDescent="0.2">
      <c r="B36" s="9"/>
      <c r="D36" s="54" t="s">
        <v>30</v>
      </c>
      <c r="E36" s="101"/>
      <c r="F36" s="101"/>
      <c r="G36" s="55"/>
      <c r="H36" s="48">
        <f>H22-H34</f>
        <v>0</v>
      </c>
      <c r="K36" s="10"/>
    </row>
    <row r="37" spans="2:38" ht="20.100000000000001" customHeight="1" thickBot="1" x14ac:dyDescent="0.25">
      <c r="B37" s="11"/>
      <c r="C37" s="13"/>
      <c r="D37" s="12"/>
      <c r="E37" s="12"/>
      <c r="F37" s="13"/>
      <c r="G37" s="13"/>
      <c r="H37" s="13"/>
      <c r="I37" s="13"/>
      <c r="J37" s="14"/>
      <c r="K37" s="15"/>
    </row>
    <row r="38" spans="2:38" ht="39.950000000000003" customHeight="1" thickTop="1" thickBot="1" x14ac:dyDescent="0.25">
      <c r="D38" s="52"/>
      <c r="E38" s="52"/>
      <c r="F38" s="53" t="s">
        <v>0</v>
      </c>
      <c r="H38" s="102" t="str">
        <f>IF($H$5=0,"",$H$5)</f>
        <v/>
      </c>
      <c r="I38" s="102"/>
      <c r="J38" s="102"/>
    </row>
    <row r="39" spans="2:38" ht="29.25" customHeight="1" thickTop="1" x14ac:dyDescent="0.2">
      <c r="B39" s="103" t="s">
        <v>31</v>
      </c>
      <c r="C39" s="104"/>
      <c r="D39" s="104"/>
      <c r="E39" s="104"/>
      <c r="F39" s="104"/>
      <c r="G39" s="104"/>
      <c r="H39" s="104"/>
      <c r="I39" s="104"/>
      <c r="J39" s="104"/>
      <c r="K39" s="105"/>
    </row>
    <row r="40" spans="2:38" ht="17.25" customHeight="1" x14ac:dyDescent="0.2">
      <c r="B40" s="42"/>
      <c r="C40" s="63"/>
      <c r="D40" s="62" t="s">
        <v>32</v>
      </c>
      <c r="E40" s="63"/>
      <c r="F40" s="63"/>
      <c r="G40" s="63"/>
      <c r="H40" s="63"/>
      <c r="I40" s="63"/>
      <c r="J40" s="63"/>
      <c r="K40" s="43"/>
    </row>
    <row r="41" spans="2:38" ht="17.25" customHeight="1" thickBot="1" x14ac:dyDescent="0.25">
      <c r="B41" s="16"/>
      <c r="C41" s="17"/>
      <c r="D41" s="44" t="s">
        <v>33</v>
      </c>
      <c r="E41" s="17"/>
      <c r="F41" s="17"/>
      <c r="G41" s="17"/>
      <c r="H41" s="44"/>
      <c r="I41" s="18" t="s">
        <v>34</v>
      </c>
      <c r="J41" s="19" t="s">
        <v>35</v>
      </c>
      <c r="K41" s="20"/>
    </row>
    <row r="42" spans="2:38" ht="17.25" customHeight="1" thickTop="1" x14ac:dyDescent="0.2">
      <c r="B42" s="80"/>
      <c r="C42" s="81" t="s">
        <v>36</v>
      </c>
      <c r="D42" s="82"/>
      <c r="E42" s="81"/>
      <c r="F42" s="83"/>
      <c r="G42" s="84"/>
      <c r="H42" s="84"/>
      <c r="I42" s="85"/>
      <c r="J42" s="86"/>
      <c r="K42" s="87"/>
    </row>
    <row r="43" spans="2:38" ht="17.25" customHeight="1" x14ac:dyDescent="0.2">
      <c r="B43" s="9"/>
      <c r="D43" s="77" t="s">
        <v>37</v>
      </c>
      <c r="E43" s="77"/>
      <c r="F43" s="67" t="s">
        <v>21</v>
      </c>
      <c r="G43" s="68"/>
      <c r="H43" s="68" t="s">
        <v>38</v>
      </c>
      <c r="J43" s="78"/>
      <c r="K43" s="10"/>
    </row>
    <row r="44" spans="2:38" ht="17.25" customHeight="1" x14ac:dyDescent="0.2">
      <c r="B44" s="9"/>
      <c r="D44" s="6" t="s">
        <v>39</v>
      </c>
      <c r="E44" s="6"/>
      <c r="F44" s="8">
        <v>0</v>
      </c>
      <c r="G44" s="64"/>
      <c r="H44" s="7"/>
      <c r="J44" s="65" t="str">
        <f t="shared" ref="J44:J52" si="0">IF(H44="","",(F44*VLOOKUP(H44,$AK$1:$AL$48,2)/VLOOKUP($J$41,$AK$1:$AL$48,2)))</f>
        <v/>
      </c>
      <c r="K44" s="10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H44" s="1" t="s">
        <v>35</v>
      </c>
      <c r="AI44" s="1" t="s">
        <v>40</v>
      </c>
      <c r="AJ44" s="1" t="s">
        <v>41</v>
      </c>
      <c r="AK44" s="1" t="s">
        <v>35</v>
      </c>
      <c r="AL44" s="1">
        <v>1</v>
      </c>
    </row>
    <row r="45" spans="2:38" ht="17.25" customHeight="1" x14ac:dyDescent="0.2">
      <c r="B45" s="9"/>
      <c r="D45" s="6" t="s">
        <v>42</v>
      </c>
      <c r="E45" s="6"/>
      <c r="F45" s="8">
        <v>0</v>
      </c>
      <c r="G45" s="64"/>
      <c r="H45" s="7"/>
      <c r="J45" s="65" t="str">
        <f t="shared" si="0"/>
        <v/>
      </c>
      <c r="K45" s="10"/>
      <c r="AH45" s="1" t="s">
        <v>43</v>
      </c>
      <c r="AI45" s="1" t="s">
        <v>43</v>
      </c>
      <c r="AJ45" s="1" t="s">
        <v>44</v>
      </c>
      <c r="AK45" s="1" t="s">
        <v>44</v>
      </c>
      <c r="AL45" s="1">
        <v>26</v>
      </c>
    </row>
    <row r="46" spans="2:38" ht="17.25" customHeight="1" x14ac:dyDescent="0.2">
      <c r="B46" s="9"/>
      <c r="D46" s="6" t="s">
        <v>45</v>
      </c>
      <c r="E46" s="6"/>
      <c r="F46" s="8">
        <v>0</v>
      </c>
      <c r="G46" s="64"/>
      <c r="H46" s="7"/>
      <c r="J46" s="65" t="str">
        <f t="shared" si="0"/>
        <v/>
      </c>
      <c r="K46" s="10"/>
      <c r="AH46" s="1" t="s">
        <v>46</v>
      </c>
      <c r="AI46" s="1" t="s">
        <v>46</v>
      </c>
      <c r="AJ46" s="1" t="s">
        <v>46</v>
      </c>
      <c r="AK46" s="1" t="s">
        <v>46</v>
      </c>
      <c r="AL46" s="1">
        <v>12</v>
      </c>
    </row>
    <row r="47" spans="2:38" ht="17.25" customHeight="1" x14ac:dyDescent="0.2">
      <c r="B47" s="9"/>
      <c r="D47" s="6" t="s">
        <v>47</v>
      </c>
      <c r="E47" s="6"/>
      <c r="F47" s="8">
        <v>0</v>
      </c>
      <c r="G47" s="64"/>
      <c r="H47" s="7"/>
      <c r="J47" s="65" t="str">
        <f t="shared" si="0"/>
        <v/>
      </c>
      <c r="K47" s="10"/>
      <c r="AH47" s="1" t="s">
        <v>41</v>
      </c>
      <c r="AI47" s="1" t="s">
        <v>41</v>
      </c>
      <c r="AJ47" s="1" t="s">
        <v>43</v>
      </c>
      <c r="AK47" s="1" t="s">
        <v>43</v>
      </c>
      <c r="AL47" s="1">
        <v>4</v>
      </c>
    </row>
    <row r="48" spans="2:38" ht="17.25" customHeight="1" x14ac:dyDescent="0.2">
      <c r="B48" s="9"/>
      <c r="D48" s="6" t="s">
        <v>48</v>
      </c>
      <c r="E48" s="6"/>
      <c r="F48" s="8">
        <v>0</v>
      </c>
      <c r="G48" s="64"/>
      <c r="H48" s="7"/>
      <c r="J48" s="65" t="str">
        <f t="shared" si="0"/>
        <v/>
      </c>
      <c r="K48" s="10"/>
      <c r="AH48" s="1" t="s">
        <v>44</v>
      </c>
      <c r="AI48" s="1" t="s">
        <v>44</v>
      </c>
      <c r="AJ48" s="4" t="s">
        <v>35</v>
      </c>
      <c r="AK48" s="1" t="s">
        <v>41</v>
      </c>
      <c r="AL48" s="1">
        <v>52</v>
      </c>
    </row>
    <row r="49" spans="2:36" ht="17.25" customHeight="1" x14ac:dyDescent="0.2">
      <c r="B49" s="9"/>
      <c r="D49" s="6" t="s">
        <v>49</v>
      </c>
      <c r="E49" s="6"/>
      <c r="F49" s="8">
        <v>0</v>
      </c>
      <c r="G49" s="64"/>
      <c r="H49" s="7"/>
      <c r="J49" s="65" t="str">
        <f t="shared" si="0"/>
        <v/>
      </c>
      <c r="K49" s="10"/>
    </row>
    <row r="50" spans="2:36" ht="17.25" customHeight="1" x14ac:dyDescent="0.2">
      <c r="B50" s="9"/>
      <c r="D50" s="6" t="s">
        <v>50</v>
      </c>
      <c r="E50" s="6"/>
      <c r="F50" s="8">
        <v>0</v>
      </c>
      <c r="G50" s="64"/>
      <c r="H50" s="7"/>
      <c r="J50" s="65" t="str">
        <f t="shared" si="0"/>
        <v/>
      </c>
      <c r="K50" s="10"/>
    </row>
    <row r="51" spans="2:36" ht="17.25" customHeight="1" x14ac:dyDescent="0.2">
      <c r="B51" s="9"/>
      <c r="D51" s="6" t="s">
        <v>51</v>
      </c>
      <c r="E51" s="6"/>
      <c r="F51" s="8">
        <v>0</v>
      </c>
      <c r="G51" s="64"/>
      <c r="H51" s="7"/>
      <c r="J51" s="65" t="str">
        <f t="shared" si="0"/>
        <v/>
      </c>
      <c r="K51" s="10"/>
      <c r="AJ51" s="5"/>
    </row>
    <row r="52" spans="2:36" ht="17.25" customHeight="1" x14ac:dyDescent="0.2">
      <c r="B52" s="9"/>
      <c r="D52" s="6" t="s">
        <v>52</v>
      </c>
      <c r="E52" s="6"/>
      <c r="F52" s="8">
        <v>0</v>
      </c>
      <c r="G52" s="64"/>
      <c r="H52" s="7"/>
      <c r="J52" s="65" t="str">
        <f t="shared" si="0"/>
        <v/>
      </c>
      <c r="K52" s="10"/>
      <c r="AJ52" s="5"/>
    </row>
    <row r="53" spans="2:36" ht="17.25" customHeight="1" thickBot="1" x14ac:dyDescent="0.25">
      <c r="B53" s="9"/>
      <c r="D53" s="6" t="s">
        <v>53</v>
      </c>
      <c r="E53" s="6"/>
      <c r="F53" s="8">
        <v>0</v>
      </c>
      <c r="G53" s="64"/>
      <c r="H53" s="7"/>
      <c r="J53" s="49" t="str">
        <f>IF(H53="","",(F53*VLOOKUP(H53,$AK$1:$AL$48,2)/VLOOKUP($J$41,$AK$1:$AL$48,2)))</f>
        <v/>
      </c>
      <c r="K53" s="10"/>
    </row>
    <row r="54" spans="2:36" ht="17.25" customHeight="1" thickTop="1" thickBot="1" x14ac:dyDescent="0.25">
      <c r="B54" s="11"/>
      <c r="C54" s="26" t="s">
        <v>54</v>
      </c>
      <c r="E54" s="27"/>
      <c r="F54" s="28"/>
      <c r="G54" s="29"/>
      <c r="H54" s="30"/>
      <c r="I54" s="13"/>
      <c r="J54" s="50">
        <f>SUM(J43:J53)</f>
        <v>0</v>
      </c>
      <c r="K54" s="15"/>
      <c r="AH54" s="1" t="s">
        <v>55</v>
      </c>
      <c r="AJ54" s="5">
        <f>J77</f>
        <v>0</v>
      </c>
    </row>
    <row r="55" spans="2:36" ht="17.25" customHeight="1" thickTop="1" x14ac:dyDescent="0.2">
      <c r="B55" s="88"/>
      <c r="C55" s="89" t="s">
        <v>56</v>
      </c>
      <c r="D55" s="90"/>
      <c r="E55" s="90"/>
      <c r="F55" s="91"/>
      <c r="G55" s="92"/>
      <c r="H55" s="93"/>
      <c r="I55" s="94"/>
      <c r="J55" s="95"/>
      <c r="K55" s="96"/>
      <c r="AH55" s="1" t="s">
        <v>57</v>
      </c>
      <c r="AJ55" s="5" t="e">
        <f>#REF!</f>
        <v>#REF!</v>
      </c>
    </row>
    <row r="56" spans="2:36" ht="17.25" customHeight="1" x14ac:dyDescent="0.2">
      <c r="B56" s="9"/>
      <c r="D56" s="66" t="s">
        <v>58</v>
      </c>
      <c r="E56" s="77"/>
      <c r="F56" s="67" t="s">
        <v>21</v>
      </c>
      <c r="G56" s="68"/>
      <c r="H56" s="68" t="s">
        <v>38</v>
      </c>
      <c r="J56" s="78"/>
      <c r="K56" s="10"/>
      <c r="AJ56" s="5"/>
    </row>
    <row r="57" spans="2:36" ht="17.25" customHeight="1" x14ac:dyDescent="0.2">
      <c r="B57" s="9"/>
      <c r="D57" s="6" t="s">
        <v>59</v>
      </c>
      <c r="E57" s="6"/>
      <c r="F57" s="8">
        <v>0</v>
      </c>
      <c r="G57" s="64"/>
      <c r="H57" s="7"/>
      <c r="J57" s="65" t="str">
        <f>IF(H57="","",(F57*VLOOKUP(H57,$AK$1:$AL$48,2)/VLOOKUP($J$41,$AK$1:$AL$48,2)))</f>
        <v/>
      </c>
      <c r="K57" s="10"/>
      <c r="AJ57" s="5"/>
    </row>
    <row r="58" spans="2:36" ht="17.25" customHeight="1" x14ac:dyDescent="0.2">
      <c r="B58" s="9"/>
      <c r="D58" s="6" t="s">
        <v>60</v>
      </c>
      <c r="E58" s="6"/>
      <c r="F58" s="8">
        <v>0</v>
      </c>
      <c r="G58" s="64"/>
      <c r="H58" s="7"/>
      <c r="J58" s="65" t="str">
        <f>IF(H58="","",(F58*VLOOKUP(H58,$AK$1:$AL$48,2)/VLOOKUP($J$41,$AK$1:$AL$48,2)))</f>
        <v/>
      </c>
      <c r="K58" s="10"/>
      <c r="AJ58" s="5"/>
    </row>
    <row r="59" spans="2:36" ht="17.25" customHeight="1" thickBot="1" x14ac:dyDescent="0.25">
      <c r="B59" s="9"/>
      <c r="D59" s="6" t="s">
        <v>61</v>
      </c>
      <c r="E59" s="6"/>
      <c r="F59" s="8">
        <v>0</v>
      </c>
      <c r="G59" s="64"/>
      <c r="H59" s="7"/>
      <c r="J59" s="65"/>
      <c r="K59" s="10"/>
      <c r="AJ59" s="5"/>
    </row>
    <row r="60" spans="2:36" ht="17.25" customHeight="1" thickTop="1" thickBot="1" x14ac:dyDescent="0.25">
      <c r="B60" s="11"/>
      <c r="C60" s="13"/>
      <c r="D60" s="36" t="s">
        <v>62</v>
      </c>
      <c r="E60" s="27"/>
      <c r="F60" s="28"/>
      <c r="G60" s="29"/>
      <c r="H60" s="30"/>
      <c r="I60" s="13"/>
      <c r="J60" s="50">
        <f>SUM(J56:J59)</f>
        <v>0</v>
      </c>
      <c r="K60" s="15"/>
      <c r="AJ60" s="5"/>
    </row>
    <row r="61" spans="2:36" ht="17.25" customHeight="1" thickTop="1" x14ac:dyDescent="0.2">
      <c r="B61" s="9"/>
      <c r="D61" s="66" t="s">
        <v>63</v>
      </c>
      <c r="E61" s="77"/>
      <c r="F61" s="67" t="s">
        <v>21</v>
      </c>
      <c r="G61" s="68"/>
      <c r="H61" s="68" t="s">
        <v>38</v>
      </c>
      <c r="J61" s="78"/>
      <c r="K61" s="10"/>
      <c r="AJ61" s="5"/>
    </row>
    <row r="62" spans="2:36" ht="17.25" customHeight="1" x14ac:dyDescent="0.2">
      <c r="B62" s="9"/>
      <c r="D62" s="6" t="s">
        <v>64</v>
      </c>
      <c r="E62" s="6"/>
      <c r="F62" s="8">
        <v>0</v>
      </c>
      <c r="G62" s="64"/>
      <c r="H62" s="7"/>
      <c r="J62" s="65" t="str">
        <f>IF(H62="","",(F62*VLOOKUP(H62,$AK$1:$AL$48,2)/VLOOKUP($J$41,$AK$1:$AL$48,2)))</f>
        <v/>
      </c>
      <c r="K62" s="10"/>
      <c r="AJ62" s="5"/>
    </row>
    <row r="63" spans="2:36" ht="17.25" customHeight="1" x14ac:dyDescent="0.2">
      <c r="B63" s="9"/>
      <c r="D63" s="6" t="s">
        <v>65</v>
      </c>
      <c r="E63" s="6"/>
      <c r="F63" s="8">
        <v>0</v>
      </c>
      <c r="G63" s="64"/>
      <c r="H63" s="7"/>
      <c r="J63" s="65" t="str">
        <f>IF(H63="","",(F63*VLOOKUP(H63,$AK$1:$AL$48,2)/VLOOKUP($J$41,$AK$1:$AL$48,2)))</f>
        <v/>
      </c>
      <c r="K63" s="10"/>
      <c r="AJ63" s="5"/>
    </row>
    <row r="64" spans="2:36" ht="17.25" customHeight="1" x14ac:dyDescent="0.2">
      <c r="B64" s="9"/>
      <c r="D64" s="6" t="s">
        <v>66</v>
      </c>
      <c r="E64" s="6"/>
      <c r="F64" s="8">
        <v>0</v>
      </c>
      <c r="G64" s="64"/>
      <c r="H64" s="7"/>
      <c r="J64" s="65" t="str">
        <f>IF(H64="","",(F64*VLOOKUP(H64,$AK$1:$AL$48,2)/VLOOKUP($J$41,$AK$1:$AL$48,2)))</f>
        <v/>
      </c>
      <c r="K64" s="10"/>
      <c r="AJ64" s="5"/>
    </row>
    <row r="65" spans="2:36" ht="17.25" customHeight="1" x14ac:dyDescent="0.2">
      <c r="B65" s="9"/>
      <c r="D65" s="6" t="s">
        <v>67</v>
      </c>
      <c r="E65" s="70"/>
      <c r="F65" s="8">
        <v>0</v>
      </c>
      <c r="G65" s="71"/>
      <c r="H65" s="7"/>
      <c r="J65" s="65" t="str">
        <f>IF(H65="","",(F65*VLOOKUP(H65,$AK$1:$AL$48,2)/VLOOKUP($J$41,$AK$1:$AL$48,2)))</f>
        <v/>
      </c>
      <c r="K65" s="10"/>
    </row>
    <row r="66" spans="2:36" ht="17.25" customHeight="1" thickBot="1" x14ac:dyDescent="0.25">
      <c r="B66" s="9"/>
      <c r="D66" s="6" t="s">
        <v>68</v>
      </c>
      <c r="E66" s="6"/>
      <c r="F66" s="8">
        <v>0</v>
      </c>
      <c r="G66" s="64"/>
      <c r="H66" s="7"/>
      <c r="J66" s="65" t="str">
        <f>IF(H66="","",(F66*VLOOKUP(H66,$AK$1:$AL$48,2)/VLOOKUP($J$41,$AK$1:$AL$48,2)))</f>
        <v/>
      </c>
      <c r="K66" s="10"/>
      <c r="AJ66" s="5"/>
    </row>
    <row r="67" spans="2:36" ht="17.25" customHeight="1" thickTop="1" thickBot="1" x14ac:dyDescent="0.25">
      <c r="B67" s="11"/>
      <c r="C67" s="13"/>
      <c r="D67" s="36" t="s">
        <v>69</v>
      </c>
      <c r="E67" s="27"/>
      <c r="F67" s="28"/>
      <c r="G67" s="29"/>
      <c r="H67" s="30"/>
      <c r="I67" s="13"/>
      <c r="J67" s="50">
        <f>SUM(J61:J66)</f>
        <v>0</v>
      </c>
      <c r="K67" s="15"/>
      <c r="AJ67" s="5"/>
    </row>
    <row r="68" spans="2:36" ht="17.25" customHeight="1" thickTop="1" x14ac:dyDescent="0.2">
      <c r="B68" s="9"/>
      <c r="D68" s="66" t="s">
        <v>70</v>
      </c>
      <c r="E68" s="77"/>
      <c r="F68" s="67" t="s">
        <v>21</v>
      </c>
      <c r="G68" s="68"/>
      <c r="H68" s="68" t="s">
        <v>38</v>
      </c>
      <c r="J68" s="69"/>
      <c r="K68" s="10"/>
      <c r="AH68" s="1" t="s">
        <v>71</v>
      </c>
      <c r="AJ68" s="5">
        <f>J84</f>
        <v>0</v>
      </c>
    </row>
    <row r="69" spans="2:36" ht="17.25" customHeight="1" x14ac:dyDescent="0.2">
      <c r="B69" s="9"/>
      <c r="D69" s="6" t="s">
        <v>72</v>
      </c>
      <c r="E69" s="70"/>
      <c r="F69" s="8">
        <v>0</v>
      </c>
      <c r="G69" s="71"/>
      <c r="H69" s="7"/>
      <c r="J69" s="65" t="str">
        <f t="shared" ref="J69:J76" si="1">IF(H69="","",(F69*VLOOKUP(H69,$AK$1:$AL$48,2)/VLOOKUP($J$41,$AK$1:$AL$48,2)))</f>
        <v/>
      </c>
      <c r="K69" s="10"/>
      <c r="AH69" s="1" t="s">
        <v>73</v>
      </c>
      <c r="AJ69" s="5">
        <f>J94</f>
        <v>0</v>
      </c>
    </row>
    <row r="70" spans="2:36" ht="17.25" customHeight="1" x14ac:dyDescent="0.2">
      <c r="B70" s="9"/>
      <c r="D70" s="6" t="s">
        <v>74</v>
      </c>
      <c r="E70" s="70"/>
      <c r="F70" s="8">
        <v>0</v>
      </c>
      <c r="G70" s="71"/>
      <c r="H70" s="7"/>
      <c r="J70" s="65" t="str">
        <f t="shared" si="1"/>
        <v/>
      </c>
      <c r="K70" s="10"/>
      <c r="AH70" s="1" t="s">
        <v>75</v>
      </c>
      <c r="AJ70" s="5">
        <f>J107</f>
        <v>0</v>
      </c>
    </row>
    <row r="71" spans="2:36" ht="17.25" customHeight="1" x14ac:dyDescent="0.2">
      <c r="B71" s="9"/>
      <c r="D71" s="6" t="s">
        <v>76</v>
      </c>
      <c r="E71" s="70"/>
      <c r="F71" s="8">
        <v>0</v>
      </c>
      <c r="G71" s="71"/>
      <c r="H71" s="7"/>
      <c r="J71" s="65" t="str">
        <f t="shared" si="1"/>
        <v/>
      </c>
      <c r="K71" s="10"/>
      <c r="AH71" s="1" t="s">
        <v>77</v>
      </c>
      <c r="AJ71" s="5">
        <f>J117</f>
        <v>0</v>
      </c>
    </row>
    <row r="72" spans="2:36" ht="17.25" customHeight="1" x14ac:dyDescent="0.2">
      <c r="B72" s="9"/>
      <c r="D72" s="6" t="s">
        <v>78</v>
      </c>
      <c r="E72" s="70"/>
      <c r="F72" s="8">
        <v>0</v>
      </c>
      <c r="G72" s="71"/>
      <c r="H72" s="7"/>
      <c r="J72" s="65" t="str">
        <f t="shared" si="1"/>
        <v/>
      </c>
      <c r="K72" s="10"/>
    </row>
    <row r="73" spans="2:36" ht="17.25" customHeight="1" x14ac:dyDescent="0.2">
      <c r="B73" s="9"/>
      <c r="D73" s="6" t="s">
        <v>79</v>
      </c>
      <c r="E73" s="70"/>
      <c r="F73" s="8">
        <v>0</v>
      </c>
      <c r="G73" s="71"/>
      <c r="H73" s="7"/>
      <c r="J73" s="65" t="str">
        <f t="shared" si="1"/>
        <v/>
      </c>
      <c r="K73" s="10"/>
      <c r="AH73" s="1" t="s">
        <v>80</v>
      </c>
      <c r="AJ73" s="5">
        <f>J125</f>
        <v>0</v>
      </c>
    </row>
    <row r="74" spans="2:36" ht="17.25" customHeight="1" x14ac:dyDescent="0.2">
      <c r="B74" s="9"/>
      <c r="D74" s="6" t="s">
        <v>81</v>
      </c>
      <c r="E74" s="70"/>
      <c r="F74" s="8">
        <v>0</v>
      </c>
      <c r="G74" s="71"/>
      <c r="H74" s="7"/>
      <c r="J74" s="65" t="str">
        <f t="shared" si="1"/>
        <v/>
      </c>
      <c r="K74" s="10"/>
    </row>
    <row r="75" spans="2:36" ht="17.25" customHeight="1" x14ac:dyDescent="0.2">
      <c r="B75" s="9"/>
      <c r="D75" s="6" t="s">
        <v>82</v>
      </c>
      <c r="E75" s="70"/>
      <c r="F75" s="8">
        <v>0</v>
      </c>
      <c r="G75" s="64"/>
      <c r="H75" s="7"/>
      <c r="J75" s="65" t="str">
        <f t="shared" si="1"/>
        <v/>
      </c>
      <c r="K75" s="10"/>
    </row>
    <row r="76" spans="2:36" ht="17.25" customHeight="1" thickBot="1" x14ac:dyDescent="0.25">
      <c r="B76" s="9"/>
      <c r="D76" s="6" t="s">
        <v>53</v>
      </c>
      <c r="E76" s="70"/>
      <c r="F76" s="8">
        <v>0</v>
      </c>
      <c r="G76" s="71"/>
      <c r="H76" s="7"/>
      <c r="J76" s="65" t="str">
        <f t="shared" si="1"/>
        <v/>
      </c>
      <c r="K76" s="10"/>
    </row>
    <row r="77" spans="2:36" ht="17.25" customHeight="1" thickTop="1" thickBot="1" x14ac:dyDescent="0.25">
      <c r="B77" s="11"/>
      <c r="C77" s="13"/>
      <c r="D77" s="33" t="s">
        <v>83</v>
      </c>
      <c r="E77" s="34"/>
      <c r="F77" s="28"/>
      <c r="G77" s="29"/>
      <c r="H77" s="35"/>
      <c r="I77" s="13"/>
      <c r="J77" s="50">
        <f>SUM(J68:J76)</f>
        <v>0</v>
      </c>
      <c r="K77" s="15"/>
    </row>
    <row r="78" spans="2:36" ht="17.25" customHeight="1" x14ac:dyDescent="0.2">
      <c r="B78" s="9"/>
      <c r="D78" s="97" t="s">
        <v>84</v>
      </c>
      <c r="E78" s="70"/>
      <c r="F78" s="98"/>
      <c r="G78" s="64"/>
      <c r="H78" s="99"/>
      <c r="J78" s="78"/>
      <c r="K78" s="10"/>
    </row>
    <row r="79" spans="2:36" ht="17.25" customHeight="1" thickTop="1" x14ac:dyDescent="0.2">
      <c r="B79" s="79"/>
      <c r="C79" s="23"/>
      <c r="D79" s="31" t="s">
        <v>71</v>
      </c>
      <c r="E79" s="31"/>
      <c r="F79" s="21" t="s">
        <v>21</v>
      </c>
      <c r="G79" s="22"/>
      <c r="H79" s="22" t="s">
        <v>38</v>
      </c>
      <c r="I79" s="23"/>
      <c r="J79" s="32"/>
      <c r="K79" s="25"/>
    </row>
    <row r="80" spans="2:36" ht="17.25" customHeight="1" x14ac:dyDescent="0.2">
      <c r="B80" s="9"/>
      <c r="D80" s="6" t="s">
        <v>85</v>
      </c>
      <c r="E80" s="70"/>
      <c r="F80" s="8">
        <v>0</v>
      </c>
      <c r="G80" s="64"/>
      <c r="H80" s="7"/>
      <c r="J80" s="65" t="str">
        <f>IF(H80="","",(F80*VLOOKUP(H80,$AK$1:$AL$48,2)/VLOOKUP($J$41,$AK$1:$AL$48,2)))</f>
        <v/>
      </c>
      <c r="K80" s="10"/>
    </row>
    <row r="81" spans="2:36" ht="17.25" customHeight="1" x14ac:dyDescent="0.2">
      <c r="B81" s="9"/>
      <c r="D81" s="6" t="s">
        <v>86</v>
      </c>
      <c r="E81" s="70"/>
      <c r="F81" s="8">
        <v>0</v>
      </c>
      <c r="G81" s="64"/>
      <c r="H81" s="7"/>
      <c r="J81" s="65" t="str">
        <f>IF(H81="","",(F81*VLOOKUP(H81,$AK$1:$AL$48,2)/VLOOKUP($J$41,$AK$1:$AL$48,2)))</f>
        <v/>
      </c>
      <c r="K81" s="10"/>
    </row>
    <row r="82" spans="2:36" ht="17.25" customHeight="1" x14ac:dyDescent="0.2">
      <c r="B82" s="9"/>
      <c r="D82" s="6" t="s">
        <v>87</v>
      </c>
      <c r="E82" s="70"/>
      <c r="F82" s="8">
        <v>0</v>
      </c>
      <c r="G82" s="64"/>
      <c r="H82" s="7"/>
      <c r="J82" s="65" t="str">
        <f>IF(H82="","",(F82*VLOOKUP(H82,$AK$1:$AL$48,2)/VLOOKUP($J$41,$AK$1:$AL$48,2)))</f>
        <v/>
      </c>
      <c r="K82" s="10"/>
    </row>
    <row r="83" spans="2:36" ht="17.25" customHeight="1" thickBot="1" x14ac:dyDescent="0.25">
      <c r="B83" s="9"/>
      <c r="D83" s="6" t="s">
        <v>53</v>
      </c>
      <c r="E83" s="70"/>
      <c r="F83" s="8">
        <v>0</v>
      </c>
      <c r="G83" s="64"/>
      <c r="H83" s="7"/>
      <c r="J83" s="65" t="str">
        <f>IF(H83="","",(F83*VLOOKUP(H83,$AK$1:$AL$48,2)/VLOOKUP($J$41,$AK$1:$AL$48,2)))</f>
        <v/>
      </c>
      <c r="K83" s="10"/>
    </row>
    <row r="84" spans="2:36" ht="17.25" customHeight="1" thickTop="1" thickBot="1" x14ac:dyDescent="0.25">
      <c r="B84" s="11"/>
      <c r="C84" s="13"/>
      <c r="D84" s="36" t="s">
        <v>88</v>
      </c>
      <c r="E84" s="34"/>
      <c r="F84" s="28"/>
      <c r="G84" s="29"/>
      <c r="H84" s="41"/>
      <c r="I84" s="13"/>
      <c r="J84" s="50">
        <f>SUM(J79:J83)</f>
        <v>0</v>
      </c>
      <c r="K84" s="15"/>
    </row>
    <row r="85" spans="2:36" ht="39.950000000000003" customHeight="1" thickTop="1" thickBot="1" x14ac:dyDescent="0.25">
      <c r="D85" s="52"/>
      <c r="E85" s="52"/>
      <c r="F85" s="53" t="s">
        <v>0</v>
      </c>
      <c r="H85" s="102" t="str">
        <f>IF($H$5=0,"",$H$5)</f>
        <v/>
      </c>
      <c r="I85" s="102"/>
      <c r="J85" s="102"/>
    </row>
    <row r="86" spans="2:36" ht="29.25" customHeight="1" thickTop="1" thickBot="1" x14ac:dyDescent="0.25">
      <c r="B86" s="103" t="s">
        <v>89</v>
      </c>
      <c r="C86" s="104"/>
      <c r="D86" s="104"/>
      <c r="E86" s="104"/>
      <c r="F86" s="104"/>
      <c r="G86" s="104"/>
      <c r="H86" s="104"/>
      <c r="I86" s="104"/>
      <c r="J86" s="104"/>
      <c r="K86" s="105"/>
    </row>
    <row r="87" spans="2:36" ht="17.25" customHeight="1" thickTop="1" thickBot="1" x14ac:dyDescent="0.25">
      <c r="B87" s="88"/>
      <c r="C87" s="89" t="s">
        <v>90</v>
      </c>
      <c r="D87" s="90"/>
      <c r="E87" s="90"/>
      <c r="F87" s="91"/>
      <c r="G87" s="92"/>
      <c r="H87" s="93"/>
      <c r="I87" s="94"/>
      <c r="J87" s="95"/>
      <c r="K87" s="96"/>
      <c r="AH87" s="1" t="s">
        <v>57</v>
      </c>
      <c r="AJ87" s="5" t="e">
        <f>#REF!</f>
        <v>#REF!</v>
      </c>
    </row>
    <row r="88" spans="2:36" ht="17.100000000000001" customHeight="1" thickTop="1" x14ac:dyDescent="0.2">
      <c r="B88" s="79"/>
      <c r="C88" s="23"/>
      <c r="D88" s="31" t="s">
        <v>91</v>
      </c>
      <c r="E88" s="31"/>
      <c r="F88" s="21" t="s">
        <v>21</v>
      </c>
      <c r="G88" s="22"/>
      <c r="H88" s="22" t="s">
        <v>38</v>
      </c>
      <c r="I88" s="23"/>
      <c r="J88" s="32"/>
      <c r="K88" s="25"/>
    </row>
    <row r="89" spans="2:36" ht="17.25" customHeight="1" x14ac:dyDescent="0.2">
      <c r="B89" s="9"/>
      <c r="D89" s="6" t="s">
        <v>92</v>
      </c>
      <c r="E89" s="70"/>
      <c r="F89" s="8">
        <v>0</v>
      </c>
      <c r="G89" s="64"/>
      <c r="H89" s="7"/>
      <c r="J89" s="65" t="str">
        <f>IF(H89="","",(F89*VLOOKUP(H89,$AK$1:$AL$48,2)/VLOOKUP($J$41,$AK$1:$AL$48,2)))</f>
        <v/>
      </c>
      <c r="K89" s="10"/>
    </row>
    <row r="90" spans="2:36" ht="17.25" customHeight="1" x14ac:dyDescent="0.2">
      <c r="B90" s="9"/>
      <c r="D90" s="6" t="s">
        <v>93</v>
      </c>
      <c r="E90" s="70"/>
      <c r="F90" s="8">
        <v>0</v>
      </c>
      <c r="G90" s="64"/>
      <c r="H90" s="7"/>
      <c r="J90" s="65" t="str">
        <f>IF(H90="","",(F90*VLOOKUP(H90,$AK$1:$AL$48,2)/VLOOKUP($J$41,$AK$1:$AL$48,2)))</f>
        <v/>
      </c>
      <c r="K90" s="10"/>
    </row>
    <row r="91" spans="2:36" ht="17.25" customHeight="1" x14ac:dyDescent="0.2">
      <c r="B91" s="9"/>
      <c r="D91" s="6" t="s">
        <v>94</v>
      </c>
      <c r="E91" s="70"/>
      <c r="F91" s="8">
        <v>0</v>
      </c>
      <c r="G91" s="64"/>
      <c r="H91" s="7"/>
      <c r="J91" s="65" t="str">
        <f>IF(H91="","",(F91*VLOOKUP(H91,$AK$1:$AL$48,2)/VLOOKUP($J$41,$AK$1:$AL$48,2)))</f>
        <v/>
      </c>
      <c r="K91" s="10"/>
    </row>
    <row r="92" spans="2:36" ht="17.25" customHeight="1" x14ac:dyDescent="0.2">
      <c r="B92" s="9"/>
      <c r="D92" s="6" t="s">
        <v>95</v>
      </c>
      <c r="E92" s="70"/>
      <c r="F92" s="8">
        <v>0</v>
      </c>
      <c r="G92" s="64"/>
      <c r="H92" s="7"/>
      <c r="J92" s="65" t="str">
        <f>IF(H92="","",(F92*VLOOKUP(H92,$AK$1:$AL$48,2)/VLOOKUP($J$41,$AK$1:$AL$48,2)))</f>
        <v/>
      </c>
      <c r="K92" s="10"/>
    </row>
    <row r="93" spans="2:36" ht="17.25" customHeight="1" thickBot="1" x14ac:dyDescent="0.25">
      <c r="B93" s="9"/>
      <c r="D93" s="6" t="s">
        <v>96</v>
      </c>
      <c r="E93" s="70"/>
      <c r="F93" s="8">
        <v>0</v>
      </c>
      <c r="G93" s="64"/>
      <c r="H93" s="7"/>
      <c r="J93" s="65" t="str">
        <f>IF(H93="","",(F93*VLOOKUP(H93,$AK$1:$AL$48,2)/VLOOKUP($J$41,$AK$1:$AL$48,2)))</f>
        <v/>
      </c>
      <c r="K93" s="10"/>
    </row>
    <row r="94" spans="2:36" ht="17.25" customHeight="1" thickTop="1" thickBot="1" x14ac:dyDescent="0.25">
      <c r="B94" s="11"/>
      <c r="C94" s="13"/>
      <c r="D94" s="36" t="s">
        <v>97</v>
      </c>
      <c r="E94" s="34"/>
      <c r="F94" s="28"/>
      <c r="G94" s="29"/>
      <c r="H94" s="41"/>
      <c r="I94" s="13"/>
      <c r="J94" s="50">
        <f>SUM(J88:J93)</f>
        <v>0</v>
      </c>
      <c r="K94" s="15"/>
    </row>
    <row r="95" spans="2:36" ht="17.25" customHeight="1" thickTop="1" x14ac:dyDescent="0.2">
      <c r="B95" s="79"/>
      <c r="C95" s="23"/>
      <c r="D95" s="31" t="s">
        <v>98</v>
      </c>
      <c r="E95" s="31"/>
      <c r="F95" s="21" t="s">
        <v>21</v>
      </c>
      <c r="G95" s="22"/>
      <c r="H95" s="22" t="s">
        <v>38</v>
      </c>
      <c r="I95" s="23"/>
      <c r="J95" s="32"/>
      <c r="K95" s="25"/>
      <c r="AD95" s="6"/>
    </row>
    <row r="96" spans="2:36" ht="17.25" customHeight="1" x14ac:dyDescent="0.2">
      <c r="B96" s="9"/>
      <c r="D96" s="6" t="s">
        <v>99</v>
      </c>
      <c r="E96" s="70"/>
      <c r="F96" s="8">
        <v>0</v>
      </c>
      <c r="G96" s="64"/>
      <c r="H96" s="7"/>
      <c r="J96" s="65" t="str">
        <f t="shared" ref="J96:J106" si="2">IF(H96="","",(F96*VLOOKUP(H96,$AK$1:$AL$48,2)/VLOOKUP($J$41,$AK$1:$AL$48,2)))</f>
        <v/>
      </c>
      <c r="K96" s="10"/>
    </row>
    <row r="97" spans="2:11" ht="17.25" customHeight="1" x14ac:dyDescent="0.2">
      <c r="B97" s="9"/>
      <c r="D97" s="6" t="s">
        <v>100</v>
      </c>
      <c r="E97" s="70"/>
      <c r="F97" s="8">
        <v>0</v>
      </c>
      <c r="G97" s="64"/>
      <c r="H97" s="7"/>
      <c r="J97" s="65" t="str">
        <f t="shared" si="2"/>
        <v/>
      </c>
      <c r="K97" s="10"/>
    </row>
    <row r="98" spans="2:11" ht="17.25" customHeight="1" x14ac:dyDescent="0.2">
      <c r="B98" s="9"/>
      <c r="D98" s="6" t="s">
        <v>101</v>
      </c>
      <c r="E98" s="70"/>
      <c r="F98" s="8">
        <v>0</v>
      </c>
      <c r="G98" s="64"/>
      <c r="H98" s="7"/>
      <c r="J98" s="65" t="str">
        <f t="shared" si="2"/>
        <v/>
      </c>
      <c r="K98" s="10"/>
    </row>
    <row r="99" spans="2:11" ht="17.25" customHeight="1" x14ac:dyDescent="0.2">
      <c r="B99" s="9"/>
      <c r="D99" s="6" t="s">
        <v>102</v>
      </c>
      <c r="E99" s="70"/>
      <c r="F99" s="8">
        <v>0</v>
      </c>
      <c r="G99" s="64"/>
      <c r="H99" s="7"/>
      <c r="J99" s="65" t="str">
        <f t="shared" si="2"/>
        <v/>
      </c>
      <c r="K99" s="10"/>
    </row>
    <row r="100" spans="2:11" ht="17.25" customHeight="1" x14ac:dyDescent="0.2">
      <c r="B100" s="9"/>
      <c r="D100" s="6" t="s">
        <v>103</v>
      </c>
      <c r="E100" s="70"/>
      <c r="F100" s="8">
        <v>0</v>
      </c>
      <c r="G100" s="64"/>
      <c r="H100" s="7"/>
      <c r="J100" s="65" t="str">
        <f t="shared" si="2"/>
        <v/>
      </c>
      <c r="K100" s="10"/>
    </row>
    <row r="101" spans="2:11" ht="17.25" customHeight="1" x14ac:dyDescent="0.2">
      <c r="B101" s="9"/>
      <c r="D101" s="6" t="s">
        <v>104</v>
      </c>
      <c r="E101" s="70"/>
      <c r="F101" s="8">
        <v>0</v>
      </c>
      <c r="G101" s="64"/>
      <c r="H101" s="7"/>
      <c r="J101" s="65" t="str">
        <f t="shared" si="2"/>
        <v/>
      </c>
      <c r="K101" s="10"/>
    </row>
    <row r="102" spans="2:11" ht="17.25" customHeight="1" x14ac:dyDescent="0.2">
      <c r="B102" s="9"/>
      <c r="D102" s="6" t="s">
        <v>105</v>
      </c>
      <c r="E102" s="70"/>
      <c r="F102" s="8">
        <v>0</v>
      </c>
      <c r="G102" s="64"/>
      <c r="H102" s="7"/>
      <c r="J102" s="65" t="str">
        <f t="shared" si="2"/>
        <v/>
      </c>
      <c r="K102" s="10"/>
    </row>
    <row r="103" spans="2:11" ht="17.25" customHeight="1" x14ac:dyDescent="0.2">
      <c r="B103" s="9"/>
      <c r="D103" s="6" t="s">
        <v>106</v>
      </c>
      <c r="E103" s="70"/>
      <c r="F103" s="8">
        <v>0</v>
      </c>
      <c r="G103" s="64"/>
      <c r="H103" s="7"/>
      <c r="J103" s="65" t="str">
        <f t="shared" si="2"/>
        <v/>
      </c>
      <c r="K103" s="10"/>
    </row>
    <row r="104" spans="2:11" ht="17.25" customHeight="1" x14ac:dyDescent="0.2">
      <c r="B104" s="9"/>
      <c r="D104" s="6" t="s">
        <v>53</v>
      </c>
      <c r="E104" s="70"/>
      <c r="F104" s="8"/>
      <c r="G104" s="64"/>
      <c r="H104" s="7"/>
      <c r="J104" s="65" t="str">
        <f t="shared" si="2"/>
        <v/>
      </c>
      <c r="K104" s="10"/>
    </row>
    <row r="105" spans="2:11" ht="17.25" customHeight="1" x14ac:dyDescent="0.2">
      <c r="B105" s="9"/>
      <c r="D105" s="6" t="s">
        <v>53</v>
      </c>
      <c r="E105" s="70"/>
      <c r="F105" s="8"/>
      <c r="G105" s="64"/>
      <c r="H105" s="7"/>
      <c r="J105" s="65" t="str">
        <f t="shared" si="2"/>
        <v/>
      </c>
      <c r="K105" s="10"/>
    </row>
    <row r="106" spans="2:11" ht="17.25" customHeight="1" thickBot="1" x14ac:dyDescent="0.25">
      <c r="B106" s="9"/>
      <c r="D106" s="6" t="s">
        <v>53</v>
      </c>
      <c r="E106" s="70"/>
      <c r="F106" s="8">
        <v>0</v>
      </c>
      <c r="G106" s="64"/>
      <c r="H106" s="7"/>
      <c r="J106" s="65" t="str">
        <f t="shared" si="2"/>
        <v/>
      </c>
      <c r="K106" s="10"/>
    </row>
    <row r="107" spans="2:11" ht="17.25" customHeight="1" thickTop="1" thickBot="1" x14ac:dyDescent="0.25">
      <c r="B107" s="11"/>
      <c r="C107" s="13"/>
      <c r="D107" s="36" t="s">
        <v>107</v>
      </c>
      <c r="E107" s="34"/>
      <c r="F107" s="28"/>
      <c r="G107" s="29"/>
      <c r="H107" s="41"/>
      <c r="I107" s="13"/>
      <c r="J107" s="50">
        <f>SUM(J95:J106)</f>
        <v>0</v>
      </c>
      <c r="K107" s="15"/>
    </row>
    <row r="108" spans="2:11" ht="17.25" customHeight="1" thickTop="1" x14ac:dyDescent="0.2">
      <c r="B108" s="79"/>
      <c r="C108" s="23"/>
      <c r="D108" s="31" t="s">
        <v>108</v>
      </c>
      <c r="E108" s="31"/>
      <c r="F108" s="21" t="s">
        <v>21</v>
      </c>
      <c r="G108" s="22"/>
      <c r="H108" s="22" t="s">
        <v>38</v>
      </c>
      <c r="I108" s="23"/>
      <c r="J108" s="32"/>
      <c r="K108" s="25"/>
    </row>
    <row r="109" spans="2:11" ht="17.25" customHeight="1" x14ac:dyDescent="0.2">
      <c r="B109" s="9"/>
      <c r="D109" s="6" t="s">
        <v>109</v>
      </c>
      <c r="E109" s="66"/>
      <c r="F109" s="8">
        <v>0</v>
      </c>
      <c r="G109" s="64"/>
      <c r="H109" s="7"/>
      <c r="J109" s="65" t="str">
        <f t="shared" ref="J109:J116" si="3">IF(H109="","",(F109*VLOOKUP(H109,$AK$1:$AL$48,2)/VLOOKUP($J$41,$AK$1:$AL$48,2)))</f>
        <v/>
      </c>
      <c r="K109" s="10"/>
    </row>
    <row r="110" spans="2:11" ht="17.25" customHeight="1" x14ac:dyDescent="0.2">
      <c r="B110" s="9"/>
      <c r="D110" s="6" t="s">
        <v>110</v>
      </c>
      <c r="E110" s="70"/>
      <c r="F110" s="8">
        <v>0</v>
      </c>
      <c r="G110" s="64"/>
      <c r="H110" s="7"/>
      <c r="J110" s="65" t="str">
        <f t="shared" si="3"/>
        <v/>
      </c>
      <c r="K110" s="10"/>
    </row>
    <row r="111" spans="2:11" ht="17.25" customHeight="1" x14ac:dyDescent="0.2">
      <c r="B111" s="9"/>
      <c r="D111" s="6" t="s">
        <v>111</v>
      </c>
      <c r="E111" s="70"/>
      <c r="F111" s="8">
        <v>0</v>
      </c>
      <c r="G111" s="64"/>
      <c r="H111" s="7"/>
      <c r="J111" s="65" t="str">
        <f t="shared" si="3"/>
        <v/>
      </c>
      <c r="K111" s="10"/>
    </row>
    <row r="112" spans="2:11" ht="17.25" customHeight="1" x14ac:dyDescent="0.2">
      <c r="B112" s="9"/>
      <c r="D112" s="6" t="s">
        <v>112</v>
      </c>
      <c r="E112" s="70"/>
      <c r="F112" s="8">
        <v>0</v>
      </c>
      <c r="G112" s="64"/>
      <c r="H112" s="7"/>
      <c r="J112" s="65" t="str">
        <f t="shared" si="3"/>
        <v/>
      </c>
      <c r="K112" s="10"/>
    </row>
    <row r="113" spans="2:11" ht="17.25" customHeight="1" x14ac:dyDescent="0.2">
      <c r="B113" s="9"/>
      <c r="D113" s="6" t="s">
        <v>113</v>
      </c>
      <c r="E113" s="70"/>
      <c r="F113" s="8">
        <v>0</v>
      </c>
      <c r="G113" s="64"/>
      <c r="H113" s="7"/>
      <c r="J113" s="65" t="str">
        <f t="shared" si="3"/>
        <v/>
      </c>
      <c r="K113" s="10"/>
    </row>
    <row r="114" spans="2:11" ht="17.25" customHeight="1" x14ac:dyDescent="0.2">
      <c r="B114" s="9"/>
      <c r="D114" s="6" t="s">
        <v>114</v>
      </c>
      <c r="E114" s="70"/>
      <c r="F114" s="8">
        <v>0</v>
      </c>
      <c r="G114" s="64"/>
      <c r="H114" s="7"/>
      <c r="J114" s="65" t="str">
        <f t="shared" si="3"/>
        <v/>
      </c>
      <c r="K114" s="10"/>
    </row>
    <row r="115" spans="2:11" ht="17.25" customHeight="1" x14ac:dyDescent="0.2">
      <c r="B115" s="9"/>
      <c r="D115" s="6" t="s">
        <v>115</v>
      </c>
      <c r="E115" s="70"/>
      <c r="F115" s="8">
        <v>0</v>
      </c>
      <c r="G115" s="64"/>
      <c r="H115" s="7"/>
      <c r="J115" s="65" t="str">
        <f t="shared" si="3"/>
        <v/>
      </c>
      <c r="K115" s="10"/>
    </row>
    <row r="116" spans="2:11" ht="17.25" customHeight="1" thickBot="1" x14ac:dyDescent="0.25">
      <c r="B116" s="9"/>
      <c r="D116" s="6" t="s">
        <v>53</v>
      </c>
      <c r="E116" s="70"/>
      <c r="F116" s="8">
        <v>0</v>
      </c>
      <c r="G116" s="64"/>
      <c r="H116" s="7"/>
      <c r="J116" s="65" t="str">
        <f t="shared" si="3"/>
        <v/>
      </c>
      <c r="K116" s="10"/>
    </row>
    <row r="117" spans="2:11" ht="17.25" customHeight="1" thickTop="1" thickBot="1" x14ac:dyDescent="0.25">
      <c r="B117" s="11"/>
      <c r="C117" s="13"/>
      <c r="D117" s="36" t="s">
        <v>116</v>
      </c>
      <c r="E117" s="34"/>
      <c r="F117" s="28"/>
      <c r="G117" s="29"/>
      <c r="H117" s="41"/>
      <c r="I117" s="13"/>
      <c r="J117" s="50">
        <f>SUM(J108:J116)</f>
        <v>0</v>
      </c>
      <c r="K117" s="15"/>
    </row>
    <row r="118" spans="2:11" ht="17.25" customHeight="1" thickTop="1" x14ac:dyDescent="0.2">
      <c r="B118" s="79"/>
      <c r="C118" s="23"/>
      <c r="D118" s="31" t="s">
        <v>80</v>
      </c>
      <c r="E118" s="31"/>
      <c r="F118" s="21" t="s">
        <v>21</v>
      </c>
      <c r="G118" s="22"/>
      <c r="H118" s="22" t="s">
        <v>38</v>
      </c>
      <c r="I118" s="23"/>
      <c r="J118" s="32"/>
      <c r="K118" s="25"/>
    </row>
    <row r="119" spans="2:11" ht="17.25" customHeight="1" x14ac:dyDescent="0.2">
      <c r="B119" s="9"/>
      <c r="D119" s="6" t="s">
        <v>117</v>
      </c>
      <c r="E119" s="70"/>
      <c r="F119" s="8">
        <v>0</v>
      </c>
      <c r="G119" s="64"/>
      <c r="H119" s="7"/>
      <c r="J119" s="65" t="str">
        <f t="shared" ref="J119:J124" si="4">IF(H119="","",(F119*VLOOKUP(H119,$AK$1:$AL$48,2)/VLOOKUP($J$41,$AK$1:$AL$48,2)))</f>
        <v/>
      </c>
      <c r="K119" s="10"/>
    </row>
    <row r="120" spans="2:11" ht="17.25" customHeight="1" x14ac:dyDescent="0.2">
      <c r="B120" s="9"/>
      <c r="D120" s="6" t="s">
        <v>118</v>
      </c>
      <c r="E120" s="70"/>
      <c r="F120" s="8">
        <v>0</v>
      </c>
      <c r="G120" s="64"/>
      <c r="H120" s="7"/>
      <c r="J120" s="65" t="str">
        <f t="shared" si="4"/>
        <v/>
      </c>
      <c r="K120" s="10"/>
    </row>
    <row r="121" spans="2:11" ht="17.25" customHeight="1" x14ac:dyDescent="0.2">
      <c r="B121" s="9"/>
      <c r="D121" s="6" t="s">
        <v>119</v>
      </c>
      <c r="E121" s="70"/>
      <c r="F121" s="8">
        <v>0</v>
      </c>
      <c r="G121" s="64"/>
      <c r="H121" s="7"/>
      <c r="J121" s="65" t="str">
        <f t="shared" si="4"/>
        <v/>
      </c>
      <c r="K121" s="10"/>
    </row>
    <row r="122" spans="2:11" ht="17.25" customHeight="1" x14ac:dyDescent="0.2">
      <c r="B122" s="9"/>
      <c r="D122" s="6" t="s">
        <v>120</v>
      </c>
      <c r="E122" s="70"/>
      <c r="F122" s="8">
        <v>0</v>
      </c>
      <c r="G122" s="64"/>
      <c r="H122" s="7"/>
      <c r="J122" s="65" t="str">
        <f t="shared" si="4"/>
        <v/>
      </c>
      <c r="K122" s="10"/>
    </row>
    <row r="123" spans="2:11" ht="17.25" customHeight="1" x14ac:dyDescent="0.2">
      <c r="B123" s="9"/>
      <c r="D123" s="6" t="s">
        <v>121</v>
      </c>
      <c r="E123" s="70"/>
      <c r="F123" s="8">
        <v>0</v>
      </c>
      <c r="G123" s="64"/>
      <c r="H123" s="7"/>
      <c r="J123" s="65" t="str">
        <f t="shared" si="4"/>
        <v/>
      </c>
      <c r="K123" s="10"/>
    </row>
    <row r="124" spans="2:11" ht="17.25" customHeight="1" thickBot="1" x14ac:dyDescent="0.25">
      <c r="B124" s="9"/>
      <c r="D124" s="6" t="s">
        <v>53</v>
      </c>
      <c r="E124" s="70"/>
      <c r="F124" s="8">
        <v>0</v>
      </c>
      <c r="G124" s="64"/>
      <c r="H124" s="7"/>
      <c r="J124" s="65" t="str">
        <f t="shared" si="4"/>
        <v/>
      </c>
      <c r="K124" s="10"/>
    </row>
    <row r="125" spans="2:11" ht="17.25" customHeight="1" thickTop="1" thickBot="1" x14ac:dyDescent="0.25">
      <c r="B125" s="11"/>
      <c r="C125" s="13"/>
      <c r="D125" s="36" t="s">
        <v>122</v>
      </c>
      <c r="E125" s="34"/>
      <c r="F125" s="28"/>
      <c r="G125" s="29"/>
      <c r="H125" s="41"/>
      <c r="I125" s="13"/>
      <c r="J125" s="50">
        <f>SUM(J118:J124)</f>
        <v>0</v>
      </c>
      <c r="K125" s="15"/>
    </row>
    <row r="126" spans="2:11" ht="17.25" customHeight="1" thickTop="1" x14ac:dyDescent="0.2">
      <c r="B126" s="79"/>
      <c r="C126" s="23"/>
      <c r="D126" s="31" t="s">
        <v>57</v>
      </c>
      <c r="E126" s="31"/>
      <c r="F126" s="21" t="s">
        <v>21</v>
      </c>
      <c r="G126" s="22"/>
      <c r="H126" s="22" t="s">
        <v>38</v>
      </c>
      <c r="I126" s="23"/>
      <c r="J126" s="32"/>
      <c r="K126" s="25"/>
    </row>
    <row r="127" spans="2:11" ht="17.25" customHeight="1" x14ac:dyDescent="0.2">
      <c r="B127" s="9"/>
      <c r="D127" s="6" t="s">
        <v>123</v>
      </c>
      <c r="E127" s="66"/>
      <c r="F127" s="8">
        <v>0</v>
      </c>
      <c r="G127" s="64"/>
      <c r="H127" s="7"/>
      <c r="J127" s="65" t="str">
        <f>IF(H127="","",(F127*VLOOKUP(H127,$AK$1:$AL$48,2)/VLOOKUP($J$41,$AK$1:$AL$48,2)))</f>
        <v/>
      </c>
      <c r="K127" s="10"/>
    </row>
    <row r="128" spans="2:11" ht="17.25" customHeight="1" x14ac:dyDescent="0.2">
      <c r="B128" s="9"/>
      <c r="D128" s="6" t="s">
        <v>124</v>
      </c>
      <c r="E128" s="70"/>
      <c r="F128" s="8">
        <v>0</v>
      </c>
      <c r="G128" s="64"/>
      <c r="H128" s="7"/>
      <c r="J128" s="65" t="str">
        <f>IF(H128="","",(F128*VLOOKUP(H128,$AK$1:$AL$48,2)/VLOOKUP($J$41,$AK$1:$AL$48,2)))</f>
        <v/>
      </c>
      <c r="K128" s="10"/>
    </row>
    <row r="129" spans="2:11" ht="17.25" customHeight="1" x14ac:dyDescent="0.2">
      <c r="B129" s="9"/>
      <c r="D129" s="6" t="s">
        <v>125</v>
      </c>
      <c r="E129" s="70"/>
      <c r="F129" s="8">
        <v>0</v>
      </c>
      <c r="G129" s="64"/>
      <c r="H129" s="7"/>
      <c r="J129" s="65" t="str">
        <f>IF(H129="","",(F129*VLOOKUP(H129,$AK$1:$AL$48,2)/VLOOKUP($J$41,$AK$1:$AL$48,2)))</f>
        <v/>
      </c>
      <c r="K129" s="10"/>
    </row>
    <row r="130" spans="2:11" ht="17.25" customHeight="1" x14ac:dyDescent="0.2">
      <c r="B130" s="9"/>
      <c r="D130" s="6" t="s">
        <v>126</v>
      </c>
      <c r="E130" s="70"/>
      <c r="F130" s="8">
        <v>0</v>
      </c>
      <c r="G130" s="64"/>
      <c r="H130" s="7"/>
      <c r="J130" s="65" t="str">
        <f>IF(H130="","",(F130*VLOOKUP(H130,$AK$1:$AL$48,2)/VLOOKUP($J$41,$AK$1:$AL$48,2)))</f>
        <v/>
      </c>
      <c r="K130" s="10"/>
    </row>
    <row r="131" spans="2:11" ht="17.25" customHeight="1" thickBot="1" x14ac:dyDescent="0.25">
      <c r="B131" s="9"/>
      <c r="D131" s="6" t="s">
        <v>53</v>
      </c>
      <c r="E131" s="70"/>
      <c r="F131" s="8">
        <v>0</v>
      </c>
      <c r="G131" s="64"/>
      <c r="H131" s="7"/>
      <c r="J131" s="65" t="str">
        <f>IF(H131="","",(F131*VLOOKUP(H131,$AK$1:$AL$48,2)/VLOOKUP($J$41,$AK$1:$AL$48,2)))</f>
        <v/>
      </c>
      <c r="K131" s="10"/>
    </row>
    <row r="132" spans="2:11" ht="17.25" customHeight="1" thickTop="1" thickBot="1" x14ac:dyDescent="0.25">
      <c r="B132" s="11"/>
      <c r="C132" s="13"/>
      <c r="D132" s="36" t="s">
        <v>127</v>
      </c>
      <c r="E132" s="34"/>
      <c r="F132" s="28"/>
      <c r="G132" s="29"/>
      <c r="H132" s="41"/>
      <c r="I132" s="13"/>
      <c r="J132" s="50">
        <f>SUM(J126:J131)</f>
        <v>0</v>
      </c>
      <c r="K132" s="15"/>
    </row>
    <row r="133" spans="2:11" ht="17.25" customHeight="1" thickTop="1" thickBot="1" x14ac:dyDescent="0.25">
      <c r="B133" s="9"/>
      <c r="C133" s="66" t="s">
        <v>129</v>
      </c>
      <c r="E133" s="70"/>
      <c r="F133" s="98"/>
      <c r="G133" s="64"/>
      <c r="H133" s="100"/>
      <c r="J133" s="73">
        <f>SUM($J$56:$J$132)/2</f>
        <v>0</v>
      </c>
      <c r="K133" s="10"/>
    </row>
    <row r="134" spans="2:11" ht="17.25" customHeight="1" thickTop="1" x14ac:dyDescent="0.2">
      <c r="B134" s="79"/>
      <c r="C134" s="23"/>
      <c r="D134" s="37"/>
      <c r="E134" s="37"/>
      <c r="F134" s="38"/>
      <c r="G134" s="39"/>
      <c r="H134" s="40"/>
      <c r="I134" s="23"/>
      <c r="J134" s="24"/>
      <c r="K134" s="25"/>
    </row>
    <row r="135" spans="2:11" ht="17.25" customHeight="1" x14ac:dyDescent="0.2">
      <c r="B135" s="9"/>
      <c r="D135" s="72" t="s">
        <v>128</v>
      </c>
      <c r="E135" s="66"/>
      <c r="J135" s="73">
        <f>(SUM(J43:J54)/2-J133)</f>
        <v>0</v>
      </c>
      <c r="K135" s="10"/>
    </row>
    <row r="136" spans="2:11" ht="17.25" customHeight="1" x14ac:dyDescent="0.2">
      <c r="B136" s="9"/>
      <c r="D136" s="66"/>
      <c r="E136" s="66"/>
      <c r="J136" s="74"/>
      <c r="K136" s="10"/>
    </row>
    <row r="137" spans="2:11" ht="17.25" customHeight="1" x14ac:dyDescent="0.2">
      <c r="B137" s="9"/>
      <c r="D137" s="75"/>
      <c r="E137" s="75"/>
      <c r="F137" s="75"/>
      <c r="G137" s="75"/>
      <c r="H137" s="75"/>
      <c r="I137" s="75"/>
      <c r="J137" s="76" t="str">
        <f>IF(J135&gt;=0,"Your Budget is in surplus","You anticipate that you will spend more than you earn")</f>
        <v>Your Budget is in surplus</v>
      </c>
      <c r="K137" s="45"/>
    </row>
    <row r="138" spans="2:11" ht="17.25" customHeight="1" thickBot="1" x14ac:dyDescent="0.25">
      <c r="B138" s="11"/>
      <c r="C138" s="13"/>
      <c r="D138" s="13"/>
      <c r="E138" s="13"/>
      <c r="F138" s="13"/>
      <c r="G138" s="13"/>
      <c r="H138" s="13"/>
      <c r="I138" s="13"/>
      <c r="J138" s="14"/>
      <c r="K138" s="15"/>
    </row>
    <row r="139" spans="2:11" ht="17.25" customHeight="1" thickTop="1" x14ac:dyDescent="0.2"/>
  </sheetData>
  <sheetProtection selectLockedCells="1"/>
  <protectedRanges>
    <protectedRange sqref="H26:H36 H14:H22 F57:F60 F62:F67 F69:F78 F80:F84 F87 F89:F94 F96:F107 F109:F117 F119:F125 F127:F134 F44:F55" name="Amount"/>
    <protectedRange sqref="D134:E134 E125 E117 E94 E107 D119:E124 E53:E55 C54:C55 D89:E93 D69:E78 E132:E133 D62:E67 D61 E57:E60 D57:D59 D110:E116 D80:E84 E87 C87 D96:E106 D128:E131 D44:E52 D53" name="Item"/>
    <protectedRange sqref="H57:H60 H62:H67 H87 H69:H78 H80:H84 H89:H94 H96:H107 H109:H117 H119:H125 H127:H134 H44:H55" name="Frequency"/>
    <protectedRange sqref="J41" name="Total view"/>
  </protectedRanges>
  <mergeCells count="38">
    <mergeCell ref="E36:F36"/>
    <mergeCell ref="E5:F5"/>
    <mergeCell ref="E6:F6"/>
    <mergeCell ref="H6:J6"/>
    <mergeCell ref="E7:F7"/>
    <mergeCell ref="H7:J7"/>
    <mergeCell ref="E32:F32"/>
    <mergeCell ref="E33:F33"/>
    <mergeCell ref="E34:F34"/>
    <mergeCell ref="E35:F35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20:F20"/>
    <mergeCell ref="E21:F21"/>
    <mergeCell ref="E12:F12"/>
    <mergeCell ref="E13:F13"/>
    <mergeCell ref="H85:J85"/>
    <mergeCell ref="B86:K86"/>
    <mergeCell ref="B1:K1"/>
    <mergeCell ref="B10:K10"/>
    <mergeCell ref="B9:K9"/>
    <mergeCell ref="B39:K39"/>
    <mergeCell ref="H5:J5"/>
    <mergeCell ref="H38:J38"/>
    <mergeCell ref="E14:F14"/>
    <mergeCell ref="E15:F15"/>
    <mergeCell ref="E16:F16"/>
    <mergeCell ref="E17:F17"/>
    <mergeCell ref="E18:F18"/>
    <mergeCell ref="E19:F19"/>
  </mergeCells>
  <conditionalFormatting sqref="J137">
    <cfRule type="containsText" dxfId="1" priority="1" operator="containsText" text="surplus">
      <formula>NOT(ISERROR(SEARCH("surplus",J137)))</formula>
    </cfRule>
    <cfRule type="containsText" dxfId="0" priority="2" operator="containsText" text="more">
      <formula>NOT(ISERROR(SEARCH("more",J137)))</formula>
    </cfRule>
  </conditionalFormatting>
  <dataValidations count="2">
    <dataValidation type="list" allowBlank="1" showInputMessage="1" showErrorMessage="1" sqref="J41" xr:uid="{00000000-0002-0000-0000-000000000000}">
      <formula1>$AH$1:$AH$48</formula1>
    </dataValidation>
    <dataValidation type="list" allowBlank="1" showInputMessage="1" showErrorMessage="1" sqref="H119:H125 H96:H107 H89:H94 H109:H117 H57:H60 H69:H78 H62:H67 H80:H87 H127:H134 H44:H55" xr:uid="{00000000-0002-0000-0000-000001000000}">
      <formula1>$AJ$1:$AJ$48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>
    <oddHeader>&amp;CFINANCIAL INFORMATION REQUIRED FOR STUDENT SUPPORT FUND AND SCHOLARSHIPS</oddHeader>
    <oddFooter>&amp;L&amp;F&amp;R&amp;"Calibri,Italic"&amp;14&amp;K000000Page &amp;P of &amp;N</oddFooter>
  </headerFooter>
  <rowBreaks count="2" manualBreakCount="2">
    <brk id="37" min="1" max="10" man="1"/>
    <brk id="84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C9AE32F0B2245817D5868D5294E9C" ma:contentTypeVersion="14" ma:contentTypeDescription="Create a new document." ma:contentTypeScope="" ma:versionID="bf30438837ab57730c00d8b1a9152680">
  <xsd:schema xmlns:xsd="http://www.w3.org/2001/XMLSchema" xmlns:xs="http://www.w3.org/2001/XMLSchema" xmlns:p="http://schemas.microsoft.com/office/2006/metadata/properties" xmlns:ns2="06426999-0443-40b4-a15e-265562234bb4" xmlns:ns3="4cf809de-db11-41ce-b7bd-5046063e9584" targetNamespace="http://schemas.microsoft.com/office/2006/metadata/properties" ma:root="true" ma:fieldsID="a99eb0b50d5c8b230e448a03436c1ede" ns2:_="" ns3:_="">
    <xsd:import namespace="06426999-0443-40b4-a15e-265562234bb4"/>
    <xsd:import namespace="4cf809de-db11-41ce-b7bd-5046063e95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26999-0443-40b4-a15e-265562234b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46b604e-5cfb-4005-bb57-e63a1ec6ecf7}" ma:internalName="TaxCatchAll" ma:showField="CatchAllData" ma:web="06426999-0443-40b4-a15e-265562234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809de-db11-41ce-b7bd-5046063e9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fef5498-49ed-48eb-9ca5-90ea63c71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26999-0443-40b4-a15e-265562234bb4" xsi:nil="true"/>
    <lcf76f155ced4ddcb4097134ff3c332f xmlns="4cf809de-db11-41ce-b7bd-5046063e95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2DD9F2-5D61-4E40-9472-CA795C7FE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26999-0443-40b4-a15e-265562234bb4"/>
    <ds:schemaRef ds:uri="4cf809de-db11-41ce-b7bd-5046063e9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CC81C-F487-4686-B45F-A726A8801A26}">
  <ds:schemaRefs>
    <ds:schemaRef ds:uri="http://schemas.microsoft.com/office/2006/metadata/properties"/>
    <ds:schemaRef ds:uri="http://schemas.microsoft.com/office/infopath/2007/PartnerControls"/>
    <ds:schemaRef ds:uri="06426999-0443-40b4-a15e-265562234bb4"/>
    <ds:schemaRef ds:uri="4cf809de-db11-41ce-b7bd-5046063e9584"/>
  </ds:schemaRefs>
</ds:datastoreItem>
</file>

<file path=customXml/itemProps3.xml><?xml version="1.0" encoding="utf-8"?>
<ds:datastoreItem xmlns:ds="http://schemas.openxmlformats.org/officeDocument/2006/customXml" ds:itemID="{C873280F-50F1-4537-B830-0604EAEC8E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262C16-1A3B-459D-9130-9B1456BB86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Information Required</vt:lpstr>
      <vt:lpstr>'Financial Information Required'!Print_Area</vt:lpstr>
    </vt:vector>
  </TitlesOfParts>
  <Manager/>
  <Company>moneysmart.gov.au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planner</dc:title>
  <dc:subject>Budget planner spreadsheet</dc:subject>
  <dc:creator>Sarah J. Briant</dc:creator>
  <cp:keywords/>
  <dc:description/>
  <cp:lastModifiedBy>Sarah J. Briant</cp:lastModifiedBy>
  <cp:revision/>
  <dcterms:created xsi:type="dcterms:W3CDTF">2010-07-12T00:57:12Z</dcterms:created>
  <dcterms:modified xsi:type="dcterms:W3CDTF">2024-02-14T00:56:26Z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C308347</vt:lpwstr>
  </property>
  <property fmtid="{D5CDD505-2E9C-101B-9397-08002B2CF9AE}" pid="3" name="Objective-Title">
    <vt:lpwstr>Budget-planner vertical</vt:lpwstr>
  </property>
  <property fmtid="{D5CDD505-2E9C-101B-9397-08002B2CF9AE}" pid="4" name="Objective-Comment">
    <vt:lpwstr/>
  </property>
  <property fmtid="{D5CDD505-2E9C-101B-9397-08002B2CF9AE}" pid="5" name="Objective-CreationStamp">
    <vt:filetime>2014-11-03T23:02:38Z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2014-11-06T23:32:20Z</vt:filetime>
  </property>
  <property fmtid="{D5CDD505-2E9C-101B-9397-08002B2CF9AE}" pid="9" name="Objective-ModificationStamp">
    <vt:filetime>2014-11-06T22:32:22Z</vt:filetime>
  </property>
  <property fmtid="{D5CDD505-2E9C-101B-9397-08002B2CF9AE}" pid="10" name="Objective-Owner">
    <vt:lpwstr>Nicole Hoschke</vt:lpwstr>
  </property>
  <property fmtid="{D5CDD505-2E9C-101B-9397-08002B2CF9AE}" pid="11" name="Objective-Path">
    <vt:lpwstr>BCS:ASIC:CONSUMERS &amp; INVESTORS:Education Programs:MoneySmart:Calculators &amp; apps:Budget Planner Excel:</vt:lpwstr>
  </property>
  <property fmtid="{D5CDD505-2E9C-101B-9397-08002B2CF9AE}" pid="12" name="Objective-Parent">
    <vt:lpwstr>Budget Planner Excel</vt:lpwstr>
  </property>
  <property fmtid="{D5CDD505-2E9C-101B-9397-08002B2CF9AE}" pid="13" name="Objective-State">
    <vt:lpwstr>Published</vt:lpwstr>
  </property>
  <property fmtid="{D5CDD505-2E9C-101B-9397-08002B2CF9AE}" pid="14" name="Objective-Version">
    <vt:lpwstr>3.0</vt:lpwstr>
  </property>
  <property fmtid="{D5CDD505-2E9C-101B-9397-08002B2CF9AE}" pid="15" name="Objective-VersionNumber">
    <vt:i4>4</vt:i4>
  </property>
  <property fmtid="{D5CDD505-2E9C-101B-9397-08002B2CF9AE}" pid="16" name="Objective-VersionComment">
    <vt:lpwstr/>
  </property>
  <property fmtid="{D5CDD505-2E9C-101B-9397-08002B2CF9AE}" pid="17" name="Objective-FileNumber">
    <vt:lpwstr>2011 - 005855</vt:lpwstr>
  </property>
  <property fmtid="{D5CDD505-2E9C-101B-9397-08002B2CF9AE}" pid="18" name="Objective-Classification">
    <vt:lpwstr>[Inherited - IN-CONFIDENCE]</vt:lpwstr>
  </property>
  <property fmtid="{D5CDD505-2E9C-101B-9397-08002B2CF9AE}" pid="19" name="Objective-Caveats">
    <vt:lpwstr/>
  </property>
  <property fmtid="{D5CDD505-2E9C-101B-9397-08002B2CF9AE}" pid="20" name="Objective-Category [system]">
    <vt:lpwstr/>
  </property>
  <property fmtid="{D5CDD505-2E9C-101B-9397-08002B2CF9AE}" pid="21" name="ContentTypeId">
    <vt:lpwstr>0x010100B01C9AE32F0B2245817D5868D5294E9C</vt:lpwstr>
  </property>
  <property fmtid="{D5CDD505-2E9C-101B-9397-08002B2CF9AE}" pid="22" name="CalculatorTool">
    <vt:lpwstr>24;#Budget Planner|66d08f46-d816-44ac-bda2-c36d7282d756</vt:lpwstr>
  </property>
  <property fmtid="{D5CDD505-2E9C-101B-9397-08002B2CF9AE}" pid="23" name="SecurityClassification">
    <vt:lpwstr>8;#Unclassified|130890fe-834f-4e13-bf5c-d9bccac902a4</vt:lpwstr>
  </property>
  <property fmtid="{D5CDD505-2E9C-101B-9397-08002B2CF9AE}" pid="24" name="RecordPoint_WorkflowType">
    <vt:lpwstr>ActiveSubmitStub</vt:lpwstr>
  </property>
  <property fmtid="{D5CDD505-2E9C-101B-9397-08002B2CF9AE}" pid="25" name="RecordPoint_ActiveItemSiteId">
    <vt:lpwstr>{69805c8e-1046-4a72-a854-618be15f08ca}</vt:lpwstr>
  </property>
  <property fmtid="{D5CDD505-2E9C-101B-9397-08002B2CF9AE}" pid="26" name="RecordPoint_ActiveItemListId">
    <vt:lpwstr>{76c1cb93-e08e-48b3-aa05-8c3dc3f16a68}</vt:lpwstr>
  </property>
  <property fmtid="{D5CDD505-2E9C-101B-9397-08002B2CF9AE}" pid="27" name="RecordPoint_ActiveItemUniqueId">
    <vt:lpwstr>{2f8c6491-1783-4518-95ca-38e877996c98}</vt:lpwstr>
  </property>
  <property fmtid="{D5CDD505-2E9C-101B-9397-08002B2CF9AE}" pid="28" name="RecordPoint_ActiveItemWebId">
    <vt:lpwstr>{bacc0698-7578-4d85-9081-38129c24f0cc}</vt:lpwstr>
  </property>
  <property fmtid="{D5CDD505-2E9C-101B-9397-08002B2CF9AE}" pid="29" name="RecordPoint_SubmissionCompleted">
    <vt:lpwstr>2016-05-19T09:10:15.7635748+10:00</vt:lpwstr>
  </property>
  <property fmtid="{D5CDD505-2E9C-101B-9397-08002B2CF9AE}" pid="30" name="RecordPoint_RecordNumberSubmitted">
    <vt:lpwstr>R20160000287661</vt:lpwstr>
  </property>
  <property fmtid="{D5CDD505-2E9C-101B-9397-08002B2CF9AE}" pid="31" name="MediaServiceImageTags">
    <vt:lpwstr/>
  </property>
</Properties>
</file>