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ooredb\external\GroupEnrol\"/>
    </mc:Choice>
  </mc:AlternateContent>
  <xr:revisionPtr revIDLastSave="0" documentId="13_ncr:1_{74A06BDF-628B-4E3A-83C0-5A8E75F463E3}" xr6:coauthVersionLast="47" xr6:coauthVersionMax="47" xr10:uidLastSave="{00000000-0000-0000-0000-000000000000}"/>
  <bookViews>
    <workbookView xWindow="-120" yWindow="-120" windowWidth="29040" windowHeight="15720" xr2:uid="{E5297D86-FBDC-426A-A808-65C9B920ACE7}"/>
  </bookViews>
  <sheets>
    <sheet name="Completing_This_Form" sheetId="3" r:id="rId1"/>
    <sheet name="PTC_Unit_Abbreviations" sheetId="5" r:id="rId2"/>
    <sheet name="Group_Information" sheetId="1" r:id="rId3"/>
    <sheet name="Post calculator" sheetId="6" state="hidden" r:id="rId4"/>
    <sheet name="Country_Zone" sheetId="7" state="hidden" r:id="rId5"/>
    <sheet name="PTC_Enrolments" sheetId="2" r:id="rId6"/>
    <sheet name="PTC_Subscriptions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2" l="1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I9" i="4" l="1"/>
  <c r="I10" i="4" l="1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M291" i="2" s="1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M201" i="2" s="1"/>
  <c r="J202" i="2"/>
  <c r="M202" i="2" s="1"/>
  <c r="J203" i="2"/>
  <c r="J204" i="2"/>
  <c r="M204" i="2" s="1"/>
  <c r="J205" i="2"/>
  <c r="J206" i="2"/>
  <c r="M206" i="2" s="1"/>
  <c r="J207" i="2"/>
  <c r="J208" i="2"/>
  <c r="M208" i="2" s="1"/>
  <c r="J209" i="2"/>
  <c r="J210" i="2"/>
  <c r="J211" i="2"/>
  <c r="M211" i="2" s="1"/>
  <c r="J212" i="2"/>
  <c r="J213" i="2"/>
  <c r="J214" i="2"/>
  <c r="M214" i="2" s="1"/>
  <c r="J215" i="2"/>
  <c r="J216" i="2"/>
  <c r="M216" i="2" s="1"/>
  <c r="J217" i="2"/>
  <c r="J218" i="2"/>
  <c r="M218" i="2" s="1"/>
  <c r="J219" i="2"/>
  <c r="M219" i="2" s="1"/>
  <c r="J220" i="2"/>
  <c r="M220" i="2" s="1"/>
  <c r="J221" i="2"/>
  <c r="J222" i="2"/>
  <c r="J223" i="2"/>
  <c r="M223" i="2" s="1"/>
  <c r="J224" i="2"/>
  <c r="J225" i="2"/>
  <c r="J226" i="2"/>
  <c r="J227" i="2"/>
  <c r="J228" i="2"/>
  <c r="M228" i="2" s="1"/>
  <c r="J229" i="2"/>
  <c r="J230" i="2"/>
  <c r="M230" i="2" s="1"/>
  <c r="J231" i="2"/>
  <c r="J232" i="2"/>
  <c r="J233" i="2"/>
  <c r="J234" i="2"/>
  <c r="M234" i="2" s="1"/>
  <c r="J235" i="2"/>
  <c r="J236" i="2"/>
  <c r="J237" i="2"/>
  <c r="J238" i="2"/>
  <c r="M238" i="2" s="1"/>
  <c r="J239" i="2"/>
  <c r="J240" i="2"/>
  <c r="J241" i="2"/>
  <c r="J242" i="2"/>
  <c r="M242" i="2" s="1"/>
  <c r="J243" i="2"/>
  <c r="M243" i="2" s="1"/>
  <c r="J244" i="2"/>
  <c r="M244" i="2" s="1"/>
  <c r="J245" i="2"/>
  <c r="J246" i="2"/>
  <c r="M246" i="2" s="1"/>
  <c r="J247" i="2"/>
  <c r="J248" i="2"/>
  <c r="M248" i="2" s="1"/>
  <c r="J249" i="2"/>
  <c r="J250" i="2"/>
  <c r="J251" i="2"/>
  <c r="M251" i="2" s="1"/>
  <c r="J252" i="2"/>
  <c r="J253" i="2"/>
  <c r="J254" i="2"/>
  <c r="J255" i="2"/>
  <c r="M255" i="2" s="1"/>
  <c r="J256" i="2"/>
  <c r="M256" i="2" s="1"/>
  <c r="J257" i="2"/>
  <c r="J258" i="2"/>
  <c r="M258" i="2" s="1"/>
  <c r="J259" i="2"/>
  <c r="J260" i="2"/>
  <c r="M260" i="2" s="1"/>
  <c r="J261" i="2"/>
  <c r="J262" i="2"/>
  <c r="M262" i="2" s="1"/>
  <c r="J263" i="2"/>
  <c r="M263" i="2" s="1"/>
  <c r="J264" i="2"/>
  <c r="M264" i="2" s="1"/>
  <c r="J265" i="2"/>
  <c r="J266" i="2"/>
  <c r="J267" i="2"/>
  <c r="M267" i="2" s="1"/>
  <c r="J268" i="2"/>
  <c r="J269" i="2"/>
  <c r="J270" i="2"/>
  <c r="M270" i="2" s="1"/>
  <c r="J271" i="2"/>
  <c r="M271" i="2" s="1"/>
  <c r="J272" i="2"/>
  <c r="M272" i="2" s="1"/>
  <c r="J273" i="2"/>
  <c r="J274" i="2"/>
  <c r="M274" i="2" s="1"/>
  <c r="J275" i="2"/>
  <c r="M275" i="2" s="1"/>
  <c r="J276" i="2"/>
  <c r="M276" i="2" s="1"/>
  <c r="J277" i="2"/>
  <c r="J278" i="2"/>
  <c r="J279" i="2"/>
  <c r="J280" i="2"/>
  <c r="J281" i="2"/>
  <c r="J282" i="2"/>
  <c r="J283" i="2"/>
  <c r="J284" i="2"/>
  <c r="M284" i="2" s="1"/>
  <c r="J285" i="2"/>
  <c r="J286" i="2"/>
  <c r="M286" i="2" s="1"/>
  <c r="J287" i="2"/>
  <c r="J288" i="2"/>
  <c r="M288" i="2" s="1"/>
  <c r="J289" i="2"/>
  <c r="J290" i="2"/>
  <c r="M290" i="2" s="1"/>
  <c r="J291" i="2"/>
  <c r="J292" i="2"/>
  <c r="J293" i="2"/>
  <c r="J294" i="2"/>
  <c r="J295" i="2"/>
  <c r="J296" i="2"/>
  <c r="J297" i="2"/>
  <c r="J298" i="2"/>
  <c r="M298" i="2" s="1"/>
  <c r="J299" i="2"/>
  <c r="M299" i="2" s="1"/>
  <c r="J300" i="2"/>
  <c r="M300" i="2" s="1"/>
  <c r="J301" i="2"/>
  <c r="J302" i="2"/>
  <c r="M302" i="2" s="1"/>
  <c r="J303" i="2"/>
  <c r="J304" i="2"/>
  <c r="M304" i="2" s="1"/>
  <c r="J305" i="2"/>
  <c r="J306" i="2"/>
  <c r="J307" i="2"/>
  <c r="M307" i="2" s="1"/>
  <c r="J308" i="2"/>
  <c r="J309" i="2"/>
  <c r="J310" i="2"/>
  <c r="J311" i="2"/>
  <c r="J312" i="2"/>
  <c r="M312" i="2" s="1"/>
  <c r="J313" i="2"/>
  <c r="J314" i="2"/>
  <c r="M314" i="2" s="1"/>
  <c r="J315" i="2"/>
  <c r="M315" i="2" s="1"/>
  <c r="J316" i="2"/>
  <c r="M316" i="2" s="1"/>
  <c r="J317" i="2"/>
  <c r="J318" i="2"/>
  <c r="M318" i="2" s="1"/>
  <c r="J319" i="2"/>
  <c r="J320" i="2"/>
  <c r="M320" i="2" s="1"/>
  <c r="J321" i="2"/>
  <c r="J322" i="2"/>
  <c r="M322" i="2" s="1"/>
  <c r="J323" i="2"/>
  <c r="J324" i="2"/>
  <c r="J325" i="2"/>
  <c r="J326" i="2"/>
  <c r="M326" i="2" s="1"/>
  <c r="J327" i="2"/>
  <c r="M327" i="2" s="1"/>
  <c r="J328" i="2"/>
  <c r="M328" i="2" s="1"/>
  <c r="J329" i="2"/>
  <c r="M329" i="2" s="1"/>
  <c r="J330" i="2"/>
  <c r="M330" i="2" s="1"/>
  <c r="J331" i="2"/>
  <c r="J332" i="2"/>
  <c r="M332" i="2" s="1"/>
  <c r="J333" i="2"/>
  <c r="J334" i="2"/>
  <c r="J335" i="2"/>
  <c r="J336" i="2"/>
  <c r="J337" i="2"/>
  <c r="J338" i="2"/>
  <c r="M338" i="2" s="1"/>
  <c r="J339" i="2"/>
  <c r="J340" i="2"/>
  <c r="M340" i="2" s="1"/>
  <c r="J341" i="2"/>
  <c r="J342" i="2"/>
  <c r="M342" i="2" s="1"/>
  <c r="J343" i="2"/>
  <c r="J344" i="2"/>
  <c r="M344" i="2" s="1"/>
  <c r="J345" i="2"/>
  <c r="J346" i="2"/>
  <c r="M346" i="2" s="1"/>
  <c r="J347" i="2"/>
  <c r="J348" i="2"/>
  <c r="J349" i="2"/>
  <c r="J350" i="2"/>
  <c r="J351" i="2"/>
  <c r="J352" i="2"/>
  <c r="J353" i="2"/>
  <c r="J354" i="2"/>
  <c r="M354" i="2" s="1"/>
  <c r="J355" i="2"/>
  <c r="M355" i="2" s="1"/>
  <c r="J356" i="2"/>
  <c r="M356" i="2" s="1"/>
  <c r="J357" i="2"/>
  <c r="J358" i="2"/>
  <c r="J359" i="2"/>
  <c r="J360" i="2"/>
  <c r="M360" i="2" s="1"/>
  <c r="J361" i="2"/>
  <c r="J362" i="2"/>
  <c r="M362" i="2" s="1"/>
  <c r="J363" i="2"/>
  <c r="J364" i="2"/>
  <c r="J365" i="2"/>
  <c r="J366" i="2"/>
  <c r="J367" i="2"/>
  <c r="J368" i="2"/>
  <c r="M368" i="2" s="1"/>
  <c r="J369" i="2"/>
  <c r="J370" i="2"/>
  <c r="M370" i="2" s="1"/>
  <c r="J371" i="2"/>
  <c r="J372" i="2"/>
  <c r="M372" i="2" s="1"/>
  <c r="J373" i="2"/>
  <c r="J374" i="2"/>
  <c r="M374" i="2" s="1"/>
  <c r="J375" i="2"/>
  <c r="J376" i="2"/>
  <c r="J377" i="2"/>
  <c r="J378" i="2"/>
  <c r="J379" i="2"/>
  <c r="J380" i="2"/>
  <c r="J381" i="2"/>
  <c r="J382" i="2"/>
  <c r="M382" i="2" s="1"/>
  <c r="J383" i="2"/>
  <c r="M383" i="2" s="1"/>
  <c r="J384" i="2"/>
  <c r="M384" i="2" s="1"/>
  <c r="J385" i="2"/>
  <c r="J386" i="2"/>
  <c r="J387" i="2"/>
  <c r="J388" i="2"/>
  <c r="M388" i="2" s="1"/>
  <c r="J389" i="2"/>
  <c r="J390" i="2"/>
  <c r="J391" i="2"/>
  <c r="J392" i="2"/>
  <c r="J393" i="2"/>
  <c r="J394" i="2"/>
  <c r="J395" i="2"/>
  <c r="J396" i="2"/>
  <c r="M396" i="2" s="1"/>
  <c r="J397" i="2"/>
  <c r="M397" i="2" s="1"/>
  <c r="J398" i="2"/>
  <c r="M398" i="2" s="1"/>
  <c r="J399" i="2"/>
  <c r="J400" i="2"/>
  <c r="M400" i="2" s="1"/>
  <c r="J401" i="2"/>
  <c r="J402" i="2"/>
  <c r="M402" i="2" s="1"/>
  <c r="J403" i="2"/>
  <c r="J404" i="2"/>
  <c r="J405" i="2"/>
  <c r="J406" i="2"/>
  <c r="M406" i="2" s="1"/>
  <c r="J407" i="2"/>
  <c r="J408" i="2"/>
  <c r="J409" i="2"/>
  <c r="J410" i="2"/>
  <c r="M410" i="2" s="1"/>
  <c r="J411" i="2"/>
  <c r="M411" i="2" s="1"/>
  <c r="J412" i="2"/>
  <c r="M412" i="2" s="1"/>
  <c r="J413" i="2"/>
  <c r="J414" i="2"/>
  <c r="J415" i="2"/>
  <c r="J416" i="2"/>
  <c r="M416" i="2" s="1"/>
  <c r="J417" i="2"/>
  <c r="J418" i="2"/>
  <c r="M418" i="2" s="1"/>
  <c r="J419" i="2"/>
  <c r="J420" i="2"/>
  <c r="J421" i="2"/>
  <c r="J422" i="2"/>
  <c r="J423" i="2"/>
  <c r="J424" i="2"/>
  <c r="M424" i="2" s="1"/>
  <c r="J425" i="2"/>
  <c r="J426" i="2"/>
  <c r="M426" i="2" s="1"/>
  <c r="J427" i="2"/>
  <c r="J428" i="2"/>
  <c r="M428" i="2" s="1"/>
  <c r="J429" i="2"/>
  <c r="J430" i="2"/>
  <c r="M430" i="2" s="1"/>
  <c r="J431" i="2"/>
  <c r="J432" i="2"/>
  <c r="J433" i="2"/>
  <c r="J434" i="2"/>
  <c r="J435" i="2"/>
  <c r="J436" i="2"/>
  <c r="J437" i="2"/>
  <c r="J438" i="2"/>
  <c r="M438" i="2" s="1"/>
  <c r="J439" i="2"/>
  <c r="M439" i="2" s="1"/>
  <c r="J440" i="2"/>
  <c r="M440" i="2" s="1"/>
  <c r="J441" i="2"/>
  <c r="J442" i="2"/>
  <c r="M442" i="2" s="1"/>
  <c r="J443" i="2"/>
  <c r="J444" i="2"/>
  <c r="M444" i="2" s="1"/>
  <c r="J445" i="2"/>
  <c r="J446" i="2"/>
  <c r="J447" i="2"/>
  <c r="J448" i="2"/>
  <c r="J449" i="2"/>
  <c r="J450" i="2"/>
  <c r="J451" i="2"/>
  <c r="J452" i="2"/>
  <c r="M452" i="2" s="1"/>
  <c r="J453" i="2"/>
  <c r="J454" i="2"/>
  <c r="M454" i="2" s="1"/>
  <c r="J455" i="2"/>
  <c r="J456" i="2"/>
  <c r="M456" i="2" s="1"/>
  <c r="J457" i="2"/>
  <c r="J458" i="2"/>
  <c r="M458" i="2" s="1"/>
  <c r="J459" i="2"/>
  <c r="J460" i="2"/>
  <c r="J461" i="2"/>
  <c r="J462" i="2"/>
  <c r="J463" i="2"/>
  <c r="J464" i="2"/>
  <c r="J465" i="2"/>
  <c r="J466" i="2"/>
  <c r="M466" i="2" s="1"/>
  <c r="J467" i="2"/>
  <c r="M467" i="2" s="1"/>
  <c r="J468" i="2"/>
  <c r="M468" i="2" s="1"/>
  <c r="J469" i="2"/>
  <c r="J470" i="2"/>
  <c r="M470" i="2" s="1"/>
  <c r="J471" i="2"/>
  <c r="J472" i="2"/>
  <c r="M472" i="2" s="1"/>
  <c r="J473" i="2"/>
  <c r="J474" i="2"/>
  <c r="J475" i="2"/>
  <c r="J476" i="2"/>
  <c r="J477" i="2"/>
  <c r="J478" i="2"/>
  <c r="J479" i="2"/>
  <c r="J480" i="2"/>
  <c r="M480" i="2" s="1"/>
  <c r="J481" i="2"/>
  <c r="J482" i="2"/>
  <c r="M482" i="2" s="1"/>
  <c r="J483" i="2"/>
  <c r="J484" i="2"/>
  <c r="M484" i="2" s="1"/>
  <c r="J485" i="2"/>
  <c r="J486" i="2"/>
  <c r="M486" i="2" s="1"/>
  <c r="J487" i="2"/>
  <c r="J488" i="2"/>
  <c r="J489" i="2"/>
  <c r="J490" i="2"/>
  <c r="J491" i="2"/>
  <c r="J492" i="2"/>
  <c r="J493" i="2"/>
  <c r="J494" i="2"/>
  <c r="M494" i="2" s="1"/>
  <c r="J495" i="2"/>
  <c r="M495" i="2" s="1"/>
  <c r="J496" i="2"/>
  <c r="M496" i="2" s="1"/>
  <c r="J497" i="2"/>
  <c r="J498" i="2"/>
  <c r="M498" i="2" s="1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13" i="2"/>
  <c r="P499" i="2"/>
  <c r="O499" i="2"/>
  <c r="P498" i="2"/>
  <c r="O498" i="2"/>
  <c r="P497" i="2"/>
  <c r="O497" i="2"/>
  <c r="P496" i="2"/>
  <c r="O496" i="2"/>
  <c r="P495" i="2"/>
  <c r="O495" i="2"/>
  <c r="P494" i="2"/>
  <c r="O494" i="2"/>
  <c r="P493" i="2"/>
  <c r="O493" i="2"/>
  <c r="P492" i="2"/>
  <c r="O492" i="2"/>
  <c r="P491" i="2"/>
  <c r="O491" i="2"/>
  <c r="P490" i="2"/>
  <c r="O490" i="2"/>
  <c r="P489" i="2"/>
  <c r="O489" i="2"/>
  <c r="P488" i="2"/>
  <c r="O488" i="2"/>
  <c r="P487" i="2"/>
  <c r="O487" i="2"/>
  <c r="P486" i="2"/>
  <c r="O486" i="2"/>
  <c r="P485" i="2"/>
  <c r="O485" i="2"/>
  <c r="P484" i="2"/>
  <c r="O484" i="2"/>
  <c r="P483" i="2"/>
  <c r="O483" i="2"/>
  <c r="P482" i="2"/>
  <c r="O482" i="2"/>
  <c r="P481" i="2"/>
  <c r="O481" i="2"/>
  <c r="P480" i="2"/>
  <c r="O480" i="2"/>
  <c r="P479" i="2"/>
  <c r="O479" i="2"/>
  <c r="P478" i="2"/>
  <c r="O478" i="2"/>
  <c r="P477" i="2"/>
  <c r="O477" i="2"/>
  <c r="P476" i="2"/>
  <c r="O476" i="2"/>
  <c r="P475" i="2"/>
  <c r="O475" i="2"/>
  <c r="P474" i="2"/>
  <c r="O474" i="2"/>
  <c r="P473" i="2"/>
  <c r="O473" i="2"/>
  <c r="P472" i="2"/>
  <c r="O472" i="2"/>
  <c r="P471" i="2"/>
  <c r="O471" i="2"/>
  <c r="P470" i="2"/>
  <c r="O470" i="2"/>
  <c r="P469" i="2"/>
  <c r="O469" i="2"/>
  <c r="P468" i="2"/>
  <c r="O468" i="2"/>
  <c r="P467" i="2"/>
  <c r="O467" i="2"/>
  <c r="P466" i="2"/>
  <c r="O466" i="2"/>
  <c r="P465" i="2"/>
  <c r="O465" i="2"/>
  <c r="P464" i="2"/>
  <c r="O464" i="2"/>
  <c r="P463" i="2"/>
  <c r="O463" i="2"/>
  <c r="P462" i="2"/>
  <c r="O462" i="2"/>
  <c r="P461" i="2"/>
  <c r="O461" i="2"/>
  <c r="P460" i="2"/>
  <c r="O460" i="2"/>
  <c r="P459" i="2"/>
  <c r="O459" i="2"/>
  <c r="P458" i="2"/>
  <c r="O458" i="2"/>
  <c r="P457" i="2"/>
  <c r="O457" i="2"/>
  <c r="P456" i="2"/>
  <c r="O456" i="2"/>
  <c r="P455" i="2"/>
  <c r="O455" i="2"/>
  <c r="M455" i="2"/>
  <c r="P454" i="2"/>
  <c r="O454" i="2"/>
  <c r="P453" i="2"/>
  <c r="O453" i="2"/>
  <c r="P452" i="2"/>
  <c r="O452" i="2"/>
  <c r="P451" i="2"/>
  <c r="O451" i="2"/>
  <c r="P450" i="2"/>
  <c r="O450" i="2"/>
  <c r="P449" i="2"/>
  <c r="O449" i="2"/>
  <c r="P448" i="2"/>
  <c r="O448" i="2"/>
  <c r="P447" i="2"/>
  <c r="O447" i="2"/>
  <c r="P446" i="2"/>
  <c r="O446" i="2"/>
  <c r="P445" i="2"/>
  <c r="O445" i="2"/>
  <c r="P444" i="2"/>
  <c r="O444" i="2"/>
  <c r="P443" i="2"/>
  <c r="O443" i="2"/>
  <c r="P442" i="2"/>
  <c r="O442" i="2"/>
  <c r="P441" i="2"/>
  <c r="O441" i="2"/>
  <c r="P440" i="2"/>
  <c r="O440" i="2"/>
  <c r="P439" i="2"/>
  <c r="O439" i="2"/>
  <c r="P438" i="2"/>
  <c r="O438" i="2"/>
  <c r="P437" i="2"/>
  <c r="O437" i="2"/>
  <c r="P436" i="2"/>
  <c r="O436" i="2"/>
  <c r="P435" i="2"/>
  <c r="O435" i="2"/>
  <c r="P434" i="2"/>
  <c r="O434" i="2"/>
  <c r="P433" i="2"/>
  <c r="O433" i="2"/>
  <c r="P432" i="2"/>
  <c r="O432" i="2"/>
  <c r="P431" i="2"/>
  <c r="O431" i="2"/>
  <c r="P430" i="2"/>
  <c r="O430" i="2"/>
  <c r="P429" i="2"/>
  <c r="O429" i="2"/>
  <c r="P428" i="2"/>
  <c r="O428" i="2"/>
  <c r="P427" i="2"/>
  <c r="O427" i="2"/>
  <c r="P426" i="2"/>
  <c r="O426" i="2"/>
  <c r="P425" i="2"/>
  <c r="O425" i="2"/>
  <c r="P424" i="2"/>
  <c r="O424" i="2"/>
  <c r="P423" i="2"/>
  <c r="O423" i="2"/>
  <c r="P422" i="2"/>
  <c r="O422" i="2"/>
  <c r="P421" i="2"/>
  <c r="O421" i="2"/>
  <c r="P420" i="2"/>
  <c r="O420" i="2"/>
  <c r="P419" i="2"/>
  <c r="O419" i="2"/>
  <c r="P418" i="2"/>
  <c r="O418" i="2"/>
  <c r="P417" i="2"/>
  <c r="O417" i="2"/>
  <c r="P416" i="2"/>
  <c r="O416" i="2"/>
  <c r="P415" i="2"/>
  <c r="O415" i="2"/>
  <c r="P414" i="2"/>
  <c r="O414" i="2"/>
  <c r="M414" i="2"/>
  <c r="P413" i="2"/>
  <c r="O413" i="2"/>
  <c r="P412" i="2"/>
  <c r="O412" i="2"/>
  <c r="P411" i="2"/>
  <c r="O411" i="2"/>
  <c r="P410" i="2"/>
  <c r="O410" i="2"/>
  <c r="P409" i="2"/>
  <c r="O409" i="2"/>
  <c r="P408" i="2"/>
  <c r="O408" i="2"/>
  <c r="P407" i="2"/>
  <c r="O407" i="2"/>
  <c r="P406" i="2"/>
  <c r="O406" i="2"/>
  <c r="P405" i="2"/>
  <c r="O405" i="2"/>
  <c r="P404" i="2"/>
  <c r="O404" i="2"/>
  <c r="P403" i="2"/>
  <c r="O403" i="2"/>
  <c r="P402" i="2"/>
  <c r="O402" i="2"/>
  <c r="P401" i="2"/>
  <c r="O401" i="2"/>
  <c r="P400" i="2"/>
  <c r="O400" i="2"/>
  <c r="P399" i="2"/>
  <c r="O399" i="2"/>
  <c r="P398" i="2"/>
  <c r="O398" i="2"/>
  <c r="P397" i="2"/>
  <c r="O397" i="2"/>
  <c r="P396" i="2"/>
  <c r="O396" i="2"/>
  <c r="P395" i="2"/>
  <c r="O395" i="2"/>
  <c r="P394" i="2"/>
  <c r="O394" i="2"/>
  <c r="P393" i="2"/>
  <c r="O393" i="2"/>
  <c r="P392" i="2"/>
  <c r="O392" i="2"/>
  <c r="P391" i="2"/>
  <c r="O391" i="2"/>
  <c r="P390" i="2"/>
  <c r="O390" i="2"/>
  <c r="P389" i="2"/>
  <c r="O389" i="2"/>
  <c r="P388" i="2"/>
  <c r="O388" i="2"/>
  <c r="P387" i="2"/>
  <c r="O387" i="2"/>
  <c r="P386" i="2"/>
  <c r="O386" i="2"/>
  <c r="M386" i="2"/>
  <c r="P385" i="2"/>
  <c r="O385" i="2"/>
  <c r="P384" i="2"/>
  <c r="O384" i="2"/>
  <c r="P383" i="2"/>
  <c r="O383" i="2"/>
  <c r="P382" i="2"/>
  <c r="O382" i="2"/>
  <c r="P381" i="2"/>
  <c r="O381" i="2"/>
  <c r="P380" i="2"/>
  <c r="O380" i="2"/>
  <c r="P379" i="2"/>
  <c r="O379" i="2"/>
  <c r="P378" i="2"/>
  <c r="O378" i="2"/>
  <c r="P377" i="2"/>
  <c r="O377" i="2"/>
  <c r="P376" i="2"/>
  <c r="O376" i="2"/>
  <c r="P375" i="2"/>
  <c r="O375" i="2"/>
  <c r="P374" i="2"/>
  <c r="O374" i="2"/>
  <c r="P373" i="2"/>
  <c r="O373" i="2"/>
  <c r="P372" i="2"/>
  <c r="O372" i="2"/>
  <c r="P371" i="2"/>
  <c r="O371" i="2"/>
  <c r="P370" i="2"/>
  <c r="O370" i="2"/>
  <c r="P369" i="2"/>
  <c r="O369" i="2"/>
  <c r="P368" i="2"/>
  <c r="O368" i="2"/>
  <c r="P367" i="2"/>
  <c r="O367" i="2"/>
  <c r="P366" i="2"/>
  <c r="O366" i="2"/>
  <c r="P365" i="2"/>
  <c r="O365" i="2"/>
  <c r="P364" i="2"/>
  <c r="O364" i="2"/>
  <c r="P363" i="2"/>
  <c r="O363" i="2"/>
  <c r="P362" i="2"/>
  <c r="O362" i="2"/>
  <c r="P361" i="2"/>
  <c r="O361" i="2"/>
  <c r="P360" i="2"/>
  <c r="O360" i="2"/>
  <c r="P359" i="2"/>
  <c r="O359" i="2"/>
  <c r="P358" i="2"/>
  <c r="O358" i="2"/>
  <c r="M358" i="2"/>
  <c r="P357" i="2"/>
  <c r="O357" i="2"/>
  <c r="P356" i="2"/>
  <c r="O356" i="2"/>
  <c r="P355" i="2"/>
  <c r="O355" i="2"/>
  <c r="P354" i="2"/>
  <c r="O354" i="2"/>
  <c r="P353" i="2"/>
  <c r="O353" i="2"/>
  <c r="P352" i="2"/>
  <c r="O352" i="2"/>
  <c r="P351" i="2"/>
  <c r="O351" i="2"/>
  <c r="P350" i="2"/>
  <c r="O350" i="2"/>
  <c r="P349" i="2"/>
  <c r="O349" i="2"/>
  <c r="P348" i="2"/>
  <c r="O348" i="2"/>
  <c r="P347" i="2"/>
  <c r="O347" i="2"/>
  <c r="P346" i="2"/>
  <c r="O346" i="2"/>
  <c r="P345" i="2"/>
  <c r="O345" i="2"/>
  <c r="P344" i="2"/>
  <c r="O344" i="2"/>
  <c r="P343" i="2"/>
  <c r="O343" i="2"/>
  <c r="P342" i="2"/>
  <c r="O342" i="2"/>
  <c r="P341" i="2"/>
  <c r="O341" i="2"/>
  <c r="P340" i="2"/>
  <c r="O340" i="2"/>
  <c r="P339" i="2"/>
  <c r="O339" i="2"/>
  <c r="P338" i="2"/>
  <c r="O338" i="2"/>
  <c r="P337" i="2"/>
  <c r="O337" i="2"/>
  <c r="P336" i="2"/>
  <c r="O336" i="2"/>
  <c r="P335" i="2"/>
  <c r="O335" i="2"/>
  <c r="P334" i="2"/>
  <c r="O334" i="2"/>
  <c r="M334" i="2"/>
  <c r="P333" i="2"/>
  <c r="O333" i="2"/>
  <c r="P332" i="2"/>
  <c r="O332" i="2"/>
  <c r="P331" i="2"/>
  <c r="O331" i="2"/>
  <c r="M331" i="2"/>
  <c r="P330" i="2"/>
  <c r="O330" i="2"/>
  <c r="P329" i="2"/>
  <c r="O329" i="2"/>
  <c r="P328" i="2"/>
  <c r="O328" i="2"/>
  <c r="P327" i="2"/>
  <c r="O327" i="2"/>
  <c r="P326" i="2"/>
  <c r="O326" i="2"/>
  <c r="P325" i="2"/>
  <c r="O325" i="2"/>
  <c r="P324" i="2"/>
  <c r="O324" i="2"/>
  <c r="P323" i="2"/>
  <c r="O323" i="2"/>
  <c r="P322" i="2"/>
  <c r="O322" i="2"/>
  <c r="P321" i="2"/>
  <c r="O321" i="2"/>
  <c r="P320" i="2"/>
  <c r="O320" i="2"/>
  <c r="P319" i="2"/>
  <c r="O319" i="2"/>
  <c r="P318" i="2"/>
  <c r="O318" i="2"/>
  <c r="P317" i="2"/>
  <c r="O317" i="2"/>
  <c r="P316" i="2"/>
  <c r="O316" i="2"/>
  <c r="P315" i="2"/>
  <c r="O315" i="2"/>
  <c r="P314" i="2"/>
  <c r="O314" i="2"/>
  <c r="P313" i="2"/>
  <c r="O313" i="2"/>
  <c r="P312" i="2"/>
  <c r="O312" i="2"/>
  <c r="P311" i="2"/>
  <c r="O311" i="2"/>
  <c r="P310" i="2"/>
  <c r="O310" i="2"/>
  <c r="P309" i="2"/>
  <c r="O309" i="2"/>
  <c r="P308" i="2"/>
  <c r="O308" i="2"/>
  <c r="P307" i="2"/>
  <c r="O307" i="2"/>
  <c r="P306" i="2"/>
  <c r="O306" i="2"/>
  <c r="P305" i="2"/>
  <c r="O305" i="2"/>
  <c r="P304" i="2"/>
  <c r="O304" i="2"/>
  <c r="P303" i="2"/>
  <c r="O303" i="2"/>
  <c r="P302" i="2"/>
  <c r="O302" i="2"/>
  <c r="P301" i="2"/>
  <c r="O301" i="2"/>
  <c r="P300" i="2"/>
  <c r="O300" i="2"/>
  <c r="L299" i="4"/>
  <c r="K299" i="4"/>
  <c r="L298" i="4"/>
  <c r="K298" i="4"/>
  <c r="L297" i="4"/>
  <c r="K297" i="4"/>
  <c r="L296" i="4"/>
  <c r="K296" i="4"/>
  <c r="L295" i="4"/>
  <c r="K295" i="4"/>
  <c r="L294" i="4"/>
  <c r="K294" i="4"/>
  <c r="L293" i="4"/>
  <c r="K293" i="4"/>
  <c r="L292" i="4"/>
  <c r="K292" i="4"/>
  <c r="L291" i="4"/>
  <c r="K291" i="4"/>
  <c r="L290" i="4"/>
  <c r="K290" i="4"/>
  <c r="L289" i="4"/>
  <c r="K289" i="4"/>
  <c r="L288" i="4"/>
  <c r="K288" i="4"/>
  <c r="L287" i="4"/>
  <c r="K287" i="4"/>
  <c r="L286" i="4"/>
  <c r="K286" i="4"/>
  <c r="L285" i="4"/>
  <c r="K285" i="4"/>
  <c r="L284" i="4"/>
  <c r="K284" i="4"/>
  <c r="L283" i="4"/>
  <c r="K283" i="4"/>
  <c r="L282" i="4"/>
  <c r="K282" i="4"/>
  <c r="L281" i="4"/>
  <c r="K281" i="4"/>
  <c r="L280" i="4"/>
  <c r="K280" i="4"/>
  <c r="L279" i="4"/>
  <c r="K279" i="4"/>
  <c r="L278" i="4"/>
  <c r="K278" i="4"/>
  <c r="L277" i="4"/>
  <c r="K277" i="4"/>
  <c r="L276" i="4"/>
  <c r="K276" i="4"/>
  <c r="L275" i="4"/>
  <c r="K275" i="4"/>
  <c r="L274" i="4"/>
  <c r="K274" i="4"/>
  <c r="L273" i="4"/>
  <c r="K273" i="4"/>
  <c r="L272" i="4"/>
  <c r="K272" i="4"/>
  <c r="L271" i="4"/>
  <c r="K271" i="4"/>
  <c r="L270" i="4"/>
  <c r="K270" i="4"/>
  <c r="L269" i="4"/>
  <c r="K269" i="4"/>
  <c r="L268" i="4"/>
  <c r="K268" i="4"/>
  <c r="L267" i="4"/>
  <c r="K267" i="4"/>
  <c r="L266" i="4"/>
  <c r="K266" i="4"/>
  <c r="L265" i="4"/>
  <c r="K265" i="4"/>
  <c r="L264" i="4"/>
  <c r="K264" i="4"/>
  <c r="L263" i="4"/>
  <c r="K263" i="4"/>
  <c r="L262" i="4"/>
  <c r="K262" i="4"/>
  <c r="L261" i="4"/>
  <c r="K261" i="4"/>
  <c r="L260" i="4"/>
  <c r="K260" i="4"/>
  <c r="L259" i="4"/>
  <c r="K259" i="4"/>
  <c r="L258" i="4"/>
  <c r="K258" i="4"/>
  <c r="L257" i="4"/>
  <c r="K257" i="4"/>
  <c r="L256" i="4"/>
  <c r="K256" i="4"/>
  <c r="L255" i="4"/>
  <c r="K255" i="4"/>
  <c r="L254" i="4"/>
  <c r="K254" i="4"/>
  <c r="L253" i="4"/>
  <c r="K253" i="4"/>
  <c r="L252" i="4"/>
  <c r="K252" i="4"/>
  <c r="L251" i="4"/>
  <c r="K251" i="4"/>
  <c r="L250" i="4"/>
  <c r="K250" i="4"/>
  <c r="L249" i="4"/>
  <c r="K249" i="4"/>
  <c r="L248" i="4"/>
  <c r="K248" i="4"/>
  <c r="L247" i="4"/>
  <c r="K247" i="4"/>
  <c r="L246" i="4"/>
  <c r="K246" i="4"/>
  <c r="L245" i="4"/>
  <c r="K245" i="4"/>
  <c r="L244" i="4"/>
  <c r="K244" i="4"/>
  <c r="L243" i="4"/>
  <c r="K243" i="4"/>
  <c r="L242" i="4"/>
  <c r="K242" i="4"/>
  <c r="L241" i="4"/>
  <c r="K241" i="4"/>
  <c r="L240" i="4"/>
  <c r="K240" i="4"/>
  <c r="L239" i="4"/>
  <c r="K239" i="4"/>
  <c r="L238" i="4"/>
  <c r="K238" i="4"/>
  <c r="L237" i="4"/>
  <c r="K237" i="4"/>
  <c r="L236" i="4"/>
  <c r="K236" i="4"/>
  <c r="L235" i="4"/>
  <c r="K235" i="4"/>
  <c r="L234" i="4"/>
  <c r="K234" i="4"/>
  <c r="L233" i="4"/>
  <c r="K233" i="4"/>
  <c r="L232" i="4"/>
  <c r="K232" i="4"/>
  <c r="L231" i="4"/>
  <c r="K231" i="4"/>
  <c r="L230" i="4"/>
  <c r="K230" i="4"/>
  <c r="L229" i="4"/>
  <c r="K229" i="4"/>
  <c r="L228" i="4"/>
  <c r="K228" i="4"/>
  <c r="L227" i="4"/>
  <c r="K227" i="4"/>
  <c r="L226" i="4"/>
  <c r="K226" i="4"/>
  <c r="L225" i="4"/>
  <c r="K225" i="4"/>
  <c r="L224" i="4"/>
  <c r="K224" i="4"/>
  <c r="L223" i="4"/>
  <c r="K223" i="4"/>
  <c r="L222" i="4"/>
  <c r="K222" i="4"/>
  <c r="L221" i="4"/>
  <c r="K221" i="4"/>
  <c r="L220" i="4"/>
  <c r="K220" i="4"/>
  <c r="L219" i="4"/>
  <c r="K219" i="4"/>
  <c r="L218" i="4"/>
  <c r="K218" i="4"/>
  <c r="L217" i="4"/>
  <c r="K217" i="4"/>
  <c r="L216" i="4"/>
  <c r="K216" i="4"/>
  <c r="L215" i="4"/>
  <c r="K215" i="4"/>
  <c r="L214" i="4"/>
  <c r="K214" i="4"/>
  <c r="L213" i="4"/>
  <c r="K213" i="4"/>
  <c r="L212" i="4"/>
  <c r="K212" i="4"/>
  <c r="L211" i="4"/>
  <c r="K211" i="4"/>
  <c r="L210" i="4"/>
  <c r="K210" i="4"/>
  <c r="L209" i="4"/>
  <c r="K209" i="4"/>
  <c r="L208" i="4"/>
  <c r="K208" i="4"/>
  <c r="L207" i="4"/>
  <c r="K207" i="4"/>
  <c r="L206" i="4"/>
  <c r="K206" i="4"/>
  <c r="L205" i="4"/>
  <c r="K205" i="4"/>
  <c r="L204" i="4"/>
  <c r="K204" i="4"/>
  <c r="L203" i="4"/>
  <c r="K203" i="4"/>
  <c r="L202" i="4"/>
  <c r="K202" i="4"/>
  <c r="L201" i="4"/>
  <c r="K201" i="4"/>
  <c r="L200" i="4"/>
  <c r="K200" i="4"/>
  <c r="L499" i="4"/>
  <c r="K499" i="4"/>
  <c r="L498" i="4"/>
  <c r="K498" i="4"/>
  <c r="L497" i="4"/>
  <c r="K497" i="4"/>
  <c r="L496" i="4"/>
  <c r="K496" i="4"/>
  <c r="L495" i="4"/>
  <c r="K495" i="4"/>
  <c r="L494" i="4"/>
  <c r="K494" i="4"/>
  <c r="L493" i="4"/>
  <c r="K493" i="4"/>
  <c r="L492" i="4"/>
  <c r="K492" i="4"/>
  <c r="L491" i="4"/>
  <c r="K491" i="4"/>
  <c r="L490" i="4"/>
  <c r="K490" i="4"/>
  <c r="L489" i="4"/>
  <c r="K489" i="4"/>
  <c r="L488" i="4"/>
  <c r="K488" i="4"/>
  <c r="L487" i="4"/>
  <c r="K487" i="4"/>
  <c r="L486" i="4"/>
  <c r="K486" i="4"/>
  <c r="L485" i="4"/>
  <c r="K485" i="4"/>
  <c r="L484" i="4"/>
  <c r="K484" i="4"/>
  <c r="L483" i="4"/>
  <c r="K483" i="4"/>
  <c r="L482" i="4"/>
  <c r="K482" i="4"/>
  <c r="L481" i="4"/>
  <c r="K481" i="4"/>
  <c r="L480" i="4"/>
  <c r="K480" i="4"/>
  <c r="L479" i="4"/>
  <c r="K479" i="4"/>
  <c r="L478" i="4"/>
  <c r="K478" i="4"/>
  <c r="L477" i="4"/>
  <c r="K477" i="4"/>
  <c r="L476" i="4"/>
  <c r="K476" i="4"/>
  <c r="L475" i="4"/>
  <c r="K475" i="4"/>
  <c r="L474" i="4"/>
  <c r="K474" i="4"/>
  <c r="L473" i="4"/>
  <c r="K473" i="4"/>
  <c r="L472" i="4"/>
  <c r="K472" i="4"/>
  <c r="L471" i="4"/>
  <c r="K471" i="4"/>
  <c r="L470" i="4"/>
  <c r="K470" i="4"/>
  <c r="L469" i="4"/>
  <c r="K469" i="4"/>
  <c r="L468" i="4"/>
  <c r="K468" i="4"/>
  <c r="L467" i="4"/>
  <c r="K467" i="4"/>
  <c r="L466" i="4"/>
  <c r="K466" i="4"/>
  <c r="L465" i="4"/>
  <c r="K465" i="4"/>
  <c r="L464" i="4"/>
  <c r="K464" i="4"/>
  <c r="L463" i="4"/>
  <c r="K463" i="4"/>
  <c r="L462" i="4"/>
  <c r="K462" i="4"/>
  <c r="L461" i="4"/>
  <c r="K461" i="4"/>
  <c r="L460" i="4"/>
  <c r="K460" i="4"/>
  <c r="L459" i="4"/>
  <c r="K459" i="4"/>
  <c r="L458" i="4"/>
  <c r="K458" i="4"/>
  <c r="L457" i="4"/>
  <c r="K457" i="4"/>
  <c r="L456" i="4"/>
  <c r="K456" i="4"/>
  <c r="L455" i="4"/>
  <c r="K455" i="4"/>
  <c r="L454" i="4"/>
  <c r="K454" i="4"/>
  <c r="L453" i="4"/>
  <c r="K453" i="4"/>
  <c r="L452" i="4"/>
  <c r="K452" i="4"/>
  <c r="L451" i="4"/>
  <c r="K451" i="4"/>
  <c r="L450" i="4"/>
  <c r="K450" i="4"/>
  <c r="L449" i="4"/>
  <c r="K449" i="4"/>
  <c r="L448" i="4"/>
  <c r="K448" i="4"/>
  <c r="L447" i="4"/>
  <c r="K447" i="4"/>
  <c r="L446" i="4"/>
  <c r="K446" i="4"/>
  <c r="L445" i="4"/>
  <c r="K445" i="4"/>
  <c r="L444" i="4"/>
  <c r="K444" i="4"/>
  <c r="L443" i="4"/>
  <c r="K443" i="4"/>
  <c r="L442" i="4"/>
  <c r="K442" i="4"/>
  <c r="L441" i="4"/>
  <c r="K441" i="4"/>
  <c r="L440" i="4"/>
  <c r="K440" i="4"/>
  <c r="L439" i="4"/>
  <c r="K439" i="4"/>
  <c r="L438" i="4"/>
  <c r="K438" i="4"/>
  <c r="L437" i="4"/>
  <c r="K437" i="4"/>
  <c r="L436" i="4"/>
  <c r="K436" i="4"/>
  <c r="L435" i="4"/>
  <c r="K435" i="4"/>
  <c r="L434" i="4"/>
  <c r="K434" i="4"/>
  <c r="L433" i="4"/>
  <c r="K433" i="4"/>
  <c r="L432" i="4"/>
  <c r="K432" i="4"/>
  <c r="L431" i="4"/>
  <c r="K431" i="4"/>
  <c r="L430" i="4"/>
  <c r="K430" i="4"/>
  <c r="L429" i="4"/>
  <c r="K429" i="4"/>
  <c r="L428" i="4"/>
  <c r="K428" i="4"/>
  <c r="L427" i="4"/>
  <c r="K427" i="4"/>
  <c r="L426" i="4"/>
  <c r="K426" i="4"/>
  <c r="L425" i="4"/>
  <c r="K425" i="4"/>
  <c r="L424" i="4"/>
  <c r="K424" i="4"/>
  <c r="L423" i="4"/>
  <c r="K423" i="4"/>
  <c r="L422" i="4"/>
  <c r="K422" i="4"/>
  <c r="L421" i="4"/>
  <c r="K421" i="4"/>
  <c r="L420" i="4"/>
  <c r="K420" i="4"/>
  <c r="L419" i="4"/>
  <c r="K419" i="4"/>
  <c r="L418" i="4"/>
  <c r="K418" i="4"/>
  <c r="L417" i="4"/>
  <c r="K417" i="4"/>
  <c r="L416" i="4"/>
  <c r="K416" i="4"/>
  <c r="L415" i="4"/>
  <c r="K415" i="4"/>
  <c r="L414" i="4"/>
  <c r="K414" i="4"/>
  <c r="L413" i="4"/>
  <c r="K413" i="4"/>
  <c r="L412" i="4"/>
  <c r="K412" i="4"/>
  <c r="L411" i="4"/>
  <c r="K411" i="4"/>
  <c r="L410" i="4"/>
  <c r="K410" i="4"/>
  <c r="L409" i="4"/>
  <c r="K409" i="4"/>
  <c r="L408" i="4"/>
  <c r="K408" i="4"/>
  <c r="L407" i="4"/>
  <c r="K407" i="4"/>
  <c r="L406" i="4"/>
  <c r="K406" i="4"/>
  <c r="L405" i="4"/>
  <c r="K405" i="4"/>
  <c r="L404" i="4"/>
  <c r="K404" i="4"/>
  <c r="L403" i="4"/>
  <c r="K403" i="4"/>
  <c r="L402" i="4"/>
  <c r="K402" i="4"/>
  <c r="L401" i="4"/>
  <c r="K401" i="4"/>
  <c r="L400" i="4"/>
  <c r="K400" i="4"/>
  <c r="L399" i="4"/>
  <c r="K399" i="4"/>
  <c r="L398" i="4"/>
  <c r="K398" i="4"/>
  <c r="L397" i="4"/>
  <c r="K397" i="4"/>
  <c r="L396" i="4"/>
  <c r="K396" i="4"/>
  <c r="L395" i="4"/>
  <c r="K395" i="4"/>
  <c r="L394" i="4"/>
  <c r="K394" i="4"/>
  <c r="L393" i="4"/>
  <c r="K393" i="4"/>
  <c r="L392" i="4"/>
  <c r="K392" i="4"/>
  <c r="L391" i="4"/>
  <c r="K391" i="4"/>
  <c r="L390" i="4"/>
  <c r="K390" i="4"/>
  <c r="L389" i="4"/>
  <c r="K389" i="4"/>
  <c r="L388" i="4"/>
  <c r="K388" i="4"/>
  <c r="L387" i="4"/>
  <c r="K387" i="4"/>
  <c r="L386" i="4"/>
  <c r="K386" i="4"/>
  <c r="L385" i="4"/>
  <c r="K385" i="4"/>
  <c r="L384" i="4"/>
  <c r="K384" i="4"/>
  <c r="L383" i="4"/>
  <c r="K383" i="4"/>
  <c r="L382" i="4"/>
  <c r="K382" i="4"/>
  <c r="L381" i="4"/>
  <c r="K381" i="4"/>
  <c r="L380" i="4"/>
  <c r="K380" i="4"/>
  <c r="L379" i="4"/>
  <c r="K379" i="4"/>
  <c r="L378" i="4"/>
  <c r="K378" i="4"/>
  <c r="L377" i="4"/>
  <c r="K377" i="4"/>
  <c r="L376" i="4"/>
  <c r="K376" i="4"/>
  <c r="L375" i="4"/>
  <c r="K375" i="4"/>
  <c r="L374" i="4"/>
  <c r="K374" i="4"/>
  <c r="L373" i="4"/>
  <c r="K373" i="4"/>
  <c r="L372" i="4"/>
  <c r="K372" i="4"/>
  <c r="L371" i="4"/>
  <c r="K371" i="4"/>
  <c r="L370" i="4"/>
  <c r="K370" i="4"/>
  <c r="L369" i="4"/>
  <c r="K369" i="4"/>
  <c r="L368" i="4"/>
  <c r="K368" i="4"/>
  <c r="L367" i="4"/>
  <c r="K367" i="4"/>
  <c r="L366" i="4"/>
  <c r="K366" i="4"/>
  <c r="L365" i="4"/>
  <c r="K365" i="4"/>
  <c r="L364" i="4"/>
  <c r="K364" i="4"/>
  <c r="L363" i="4"/>
  <c r="K363" i="4"/>
  <c r="L362" i="4"/>
  <c r="K362" i="4"/>
  <c r="L361" i="4"/>
  <c r="K361" i="4"/>
  <c r="L360" i="4"/>
  <c r="K360" i="4"/>
  <c r="L359" i="4"/>
  <c r="K359" i="4"/>
  <c r="L358" i="4"/>
  <c r="K358" i="4"/>
  <c r="L357" i="4"/>
  <c r="K357" i="4"/>
  <c r="L356" i="4"/>
  <c r="K356" i="4"/>
  <c r="L355" i="4"/>
  <c r="K355" i="4"/>
  <c r="L354" i="4"/>
  <c r="K354" i="4"/>
  <c r="L353" i="4"/>
  <c r="K353" i="4"/>
  <c r="L352" i="4"/>
  <c r="K352" i="4"/>
  <c r="L351" i="4"/>
  <c r="K351" i="4"/>
  <c r="L350" i="4"/>
  <c r="K350" i="4"/>
  <c r="L349" i="4"/>
  <c r="K349" i="4"/>
  <c r="L348" i="4"/>
  <c r="K348" i="4"/>
  <c r="L347" i="4"/>
  <c r="K347" i="4"/>
  <c r="L346" i="4"/>
  <c r="K346" i="4"/>
  <c r="L345" i="4"/>
  <c r="K345" i="4"/>
  <c r="L344" i="4"/>
  <c r="K344" i="4"/>
  <c r="L343" i="4"/>
  <c r="K343" i="4"/>
  <c r="L342" i="4"/>
  <c r="K342" i="4"/>
  <c r="L341" i="4"/>
  <c r="K341" i="4"/>
  <c r="L340" i="4"/>
  <c r="K340" i="4"/>
  <c r="L339" i="4"/>
  <c r="K339" i="4"/>
  <c r="L338" i="4"/>
  <c r="K338" i="4"/>
  <c r="L337" i="4"/>
  <c r="K337" i="4"/>
  <c r="L336" i="4"/>
  <c r="K336" i="4"/>
  <c r="L335" i="4"/>
  <c r="K335" i="4"/>
  <c r="L334" i="4"/>
  <c r="K334" i="4"/>
  <c r="L333" i="4"/>
  <c r="K333" i="4"/>
  <c r="L332" i="4"/>
  <c r="K332" i="4"/>
  <c r="L331" i="4"/>
  <c r="K331" i="4"/>
  <c r="L330" i="4"/>
  <c r="K330" i="4"/>
  <c r="L329" i="4"/>
  <c r="K329" i="4"/>
  <c r="L328" i="4"/>
  <c r="K328" i="4"/>
  <c r="L327" i="4"/>
  <c r="K327" i="4"/>
  <c r="L326" i="4"/>
  <c r="K326" i="4"/>
  <c r="L325" i="4"/>
  <c r="K325" i="4"/>
  <c r="L324" i="4"/>
  <c r="K324" i="4"/>
  <c r="L323" i="4"/>
  <c r="K323" i="4"/>
  <c r="L322" i="4"/>
  <c r="K322" i="4"/>
  <c r="L321" i="4"/>
  <c r="K321" i="4"/>
  <c r="L320" i="4"/>
  <c r="K320" i="4"/>
  <c r="L319" i="4"/>
  <c r="K319" i="4"/>
  <c r="L318" i="4"/>
  <c r="K318" i="4"/>
  <c r="L317" i="4"/>
  <c r="K317" i="4"/>
  <c r="L316" i="4"/>
  <c r="K316" i="4"/>
  <c r="L315" i="4"/>
  <c r="K315" i="4"/>
  <c r="L314" i="4"/>
  <c r="K314" i="4"/>
  <c r="L313" i="4"/>
  <c r="K313" i="4"/>
  <c r="L312" i="4"/>
  <c r="K312" i="4"/>
  <c r="L311" i="4"/>
  <c r="K311" i="4"/>
  <c r="L310" i="4"/>
  <c r="K310" i="4"/>
  <c r="L309" i="4"/>
  <c r="K309" i="4"/>
  <c r="L308" i="4"/>
  <c r="K308" i="4"/>
  <c r="L307" i="4"/>
  <c r="K307" i="4"/>
  <c r="L306" i="4"/>
  <c r="K306" i="4"/>
  <c r="L305" i="4"/>
  <c r="K305" i="4"/>
  <c r="L304" i="4"/>
  <c r="K304" i="4"/>
  <c r="L303" i="4"/>
  <c r="K303" i="4"/>
  <c r="L302" i="4"/>
  <c r="K302" i="4"/>
  <c r="L301" i="4"/>
  <c r="K301" i="4"/>
  <c r="L300" i="4"/>
  <c r="K300" i="4"/>
  <c r="P299" i="2"/>
  <c r="O299" i="2"/>
  <c r="P298" i="2"/>
  <c r="O298" i="2"/>
  <c r="P297" i="2"/>
  <c r="O297" i="2"/>
  <c r="P296" i="2"/>
  <c r="O296" i="2"/>
  <c r="P295" i="2"/>
  <c r="O295" i="2"/>
  <c r="P294" i="2"/>
  <c r="O294" i="2"/>
  <c r="P293" i="2"/>
  <c r="O293" i="2"/>
  <c r="P292" i="2"/>
  <c r="O292" i="2"/>
  <c r="P291" i="2"/>
  <c r="O291" i="2"/>
  <c r="P290" i="2"/>
  <c r="O290" i="2"/>
  <c r="P289" i="2"/>
  <c r="O289" i="2"/>
  <c r="P288" i="2"/>
  <c r="O288" i="2"/>
  <c r="P287" i="2"/>
  <c r="O287" i="2"/>
  <c r="P286" i="2"/>
  <c r="O286" i="2"/>
  <c r="P285" i="2"/>
  <c r="O285" i="2"/>
  <c r="P284" i="2"/>
  <c r="O284" i="2"/>
  <c r="P283" i="2"/>
  <c r="O283" i="2"/>
  <c r="P282" i="2"/>
  <c r="O282" i="2"/>
  <c r="P281" i="2"/>
  <c r="O281" i="2"/>
  <c r="P280" i="2"/>
  <c r="O280" i="2"/>
  <c r="P279" i="2"/>
  <c r="O279" i="2"/>
  <c r="P278" i="2"/>
  <c r="O278" i="2"/>
  <c r="P277" i="2"/>
  <c r="O277" i="2"/>
  <c r="P276" i="2"/>
  <c r="O276" i="2"/>
  <c r="P275" i="2"/>
  <c r="O275" i="2"/>
  <c r="P274" i="2"/>
  <c r="O274" i="2"/>
  <c r="P273" i="2"/>
  <c r="O273" i="2"/>
  <c r="P272" i="2"/>
  <c r="O272" i="2"/>
  <c r="P271" i="2"/>
  <c r="O271" i="2"/>
  <c r="P270" i="2"/>
  <c r="O270" i="2"/>
  <c r="P269" i="2"/>
  <c r="O269" i="2"/>
  <c r="P268" i="2"/>
  <c r="O268" i="2"/>
  <c r="P267" i="2"/>
  <c r="O267" i="2"/>
  <c r="P266" i="2"/>
  <c r="O266" i="2"/>
  <c r="P265" i="2"/>
  <c r="O265" i="2"/>
  <c r="P264" i="2"/>
  <c r="O264" i="2"/>
  <c r="P263" i="2"/>
  <c r="O263" i="2"/>
  <c r="P262" i="2"/>
  <c r="O262" i="2"/>
  <c r="P261" i="2"/>
  <c r="O261" i="2"/>
  <c r="M261" i="2"/>
  <c r="P260" i="2"/>
  <c r="O260" i="2"/>
  <c r="P259" i="2"/>
  <c r="O259" i="2"/>
  <c r="M259" i="2"/>
  <c r="P258" i="2"/>
  <c r="O258" i="2"/>
  <c r="P257" i="2"/>
  <c r="O257" i="2"/>
  <c r="P256" i="2"/>
  <c r="O256" i="2"/>
  <c r="P255" i="2"/>
  <c r="O255" i="2"/>
  <c r="P254" i="2"/>
  <c r="O254" i="2"/>
  <c r="P253" i="2"/>
  <c r="O253" i="2"/>
  <c r="P252" i="2"/>
  <c r="O252" i="2"/>
  <c r="P251" i="2"/>
  <c r="O251" i="2"/>
  <c r="P250" i="2"/>
  <c r="O250" i="2"/>
  <c r="P249" i="2"/>
  <c r="O249" i="2"/>
  <c r="P248" i="2"/>
  <c r="O248" i="2"/>
  <c r="P247" i="2"/>
  <c r="O247" i="2"/>
  <c r="P246" i="2"/>
  <c r="O246" i="2"/>
  <c r="P245" i="2"/>
  <c r="O245" i="2"/>
  <c r="P244" i="2"/>
  <c r="O244" i="2"/>
  <c r="P243" i="2"/>
  <c r="O243" i="2"/>
  <c r="P242" i="2"/>
  <c r="O242" i="2"/>
  <c r="P241" i="2"/>
  <c r="O241" i="2"/>
  <c r="P240" i="2"/>
  <c r="O240" i="2"/>
  <c r="P239" i="2"/>
  <c r="O239" i="2"/>
  <c r="P238" i="2"/>
  <c r="O238" i="2"/>
  <c r="P237" i="2"/>
  <c r="O237" i="2"/>
  <c r="P236" i="2"/>
  <c r="O236" i="2"/>
  <c r="P235" i="2"/>
  <c r="O235" i="2"/>
  <c r="P234" i="2"/>
  <c r="O234" i="2"/>
  <c r="P233" i="2"/>
  <c r="O233" i="2"/>
  <c r="M233" i="2"/>
  <c r="P232" i="2"/>
  <c r="O232" i="2"/>
  <c r="P231" i="2"/>
  <c r="O231" i="2"/>
  <c r="P230" i="2"/>
  <c r="O230" i="2"/>
  <c r="P229" i="2"/>
  <c r="O229" i="2"/>
  <c r="P228" i="2"/>
  <c r="O228" i="2"/>
  <c r="P227" i="2"/>
  <c r="O227" i="2"/>
  <c r="P226" i="2"/>
  <c r="O226" i="2"/>
  <c r="P225" i="2"/>
  <c r="O225" i="2"/>
  <c r="P224" i="2"/>
  <c r="O224" i="2"/>
  <c r="P223" i="2"/>
  <c r="O223" i="2"/>
  <c r="P222" i="2"/>
  <c r="O222" i="2"/>
  <c r="P221" i="2"/>
  <c r="O221" i="2"/>
  <c r="P220" i="2"/>
  <c r="O220" i="2"/>
  <c r="P219" i="2"/>
  <c r="O219" i="2"/>
  <c r="P218" i="2"/>
  <c r="O218" i="2"/>
  <c r="P217" i="2"/>
  <c r="O217" i="2"/>
  <c r="M217" i="2"/>
  <c r="P216" i="2"/>
  <c r="O216" i="2"/>
  <c r="P215" i="2"/>
  <c r="O215" i="2"/>
  <c r="P214" i="2"/>
  <c r="O214" i="2"/>
  <c r="P213" i="2"/>
  <c r="O213" i="2"/>
  <c r="P212" i="2"/>
  <c r="O212" i="2"/>
  <c r="P211" i="2"/>
  <c r="O211" i="2"/>
  <c r="P210" i="2"/>
  <c r="O210" i="2"/>
  <c r="P209" i="2"/>
  <c r="O209" i="2"/>
  <c r="P208" i="2"/>
  <c r="O208" i="2"/>
  <c r="P207" i="2"/>
  <c r="O207" i="2"/>
  <c r="P206" i="2"/>
  <c r="O206" i="2"/>
  <c r="P205" i="2"/>
  <c r="O205" i="2"/>
  <c r="P204" i="2"/>
  <c r="O204" i="2"/>
  <c r="P203" i="2"/>
  <c r="O203" i="2"/>
  <c r="M203" i="2"/>
  <c r="P202" i="2"/>
  <c r="O202" i="2"/>
  <c r="P201" i="2"/>
  <c r="O201" i="2"/>
  <c r="P200" i="2"/>
  <c r="O200" i="2"/>
  <c r="M371" i="2" l="1"/>
  <c r="M231" i="2"/>
  <c r="M363" i="2"/>
  <c r="M432" i="2"/>
  <c r="M278" i="2"/>
  <c r="M250" i="2"/>
  <c r="M222" i="2"/>
  <c r="M491" i="2"/>
  <c r="M463" i="2"/>
  <c r="M435" i="2"/>
  <c r="M407" i="2"/>
  <c r="M379" i="2"/>
  <c r="M323" i="2"/>
  <c r="M295" i="2"/>
  <c r="M281" i="2"/>
  <c r="M239" i="2"/>
  <c r="M490" i="2"/>
  <c r="M462" i="2"/>
  <c r="M448" i="2"/>
  <c r="M434" i="2"/>
  <c r="M392" i="2"/>
  <c r="M378" i="2"/>
  <c r="M364" i="2"/>
  <c r="M350" i="2"/>
  <c r="M308" i="2"/>
  <c r="M294" i="2"/>
  <c r="M280" i="2"/>
  <c r="M266" i="2"/>
  <c r="M210" i="2"/>
  <c r="M489" i="2"/>
  <c r="M475" i="2"/>
  <c r="M461" i="2"/>
  <c r="M447" i="2"/>
  <c r="M419" i="2"/>
  <c r="M391" i="2"/>
  <c r="M321" i="2"/>
  <c r="M293" i="2"/>
  <c r="M279" i="2"/>
  <c r="M488" i="2"/>
  <c r="M474" i="2"/>
  <c r="M460" i="2"/>
  <c r="M446" i="2"/>
  <c r="M404" i="2"/>
  <c r="M390" i="2"/>
  <c r="M376" i="2"/>
  <c r="M348" i="2"/>
  <c r="M306" i="2"/>
  <c r="M292" i="2"/>
  <c r="M236" i="2"/>
  <c r="M459" i="2"/>
  <c r="M431" i="2"/>
  <c r="M403" i="2"/>
  <c r="M375" i="2"/>
  <c r="M347" i="2"/>
  <c r="M319" i="2"/>
  <c r="M235" i="2"/>
  <c r="M207" i="2"/>
  <c r="M351" i="2"/>
  <c r="M476" i="2"/>
  <c r="M336" i="2"/>
  <c r="M499" i="2"/>
  <c r="M471" i="2"/>
  <c r="M443" i="2"/>
  <c r="M415" i="2"/>
  <c r="M387" i="2"/>
  <c r="M359" i="2"/>
  <c r="M303" i="2"/>
  <c r="M247" i="2"/>
  <c r="M252" i="2"/>
  <c r="M451" i="2"/>
  <c r="M423" i="2"/>
  <c r="M395" i="2"/>
  <c r="M367" i="2"/>
  <c r="M339" i="2"/>
  <c r="M311" i="2"/>
  <c r="M283" i="2"/>
  <c r="M269" i="2"/>
  <c r="M213" i="2"/>
  <c r="M492" i="2"/>
  <c r="M478" i="2"/>
  <c r="M464" i="2"/>
  <c r="M450" i="2"/>
  <c r="M436" i="2"/>
  <c r="M422" i="2"/>
  <c r="M408" i="2"/>
  <c r="M394" i="2"/>
  <c r="M380" i="2"/>
  <c r="M366" i="2"/>
  <c r="M352" i="2"/>
  <c r="M324" i="2"/>
  <c r="M310" i="2"/>
  <c r="M296" i="2"/>
  <c r="M282" i="2"/>
  <c r="M268" i="2"/>
  <c r="M254" i="2"/>
  <c r="M240" i="2"/>
  <c r="M226" i="2"/>
  <c r="M420" i="2"/>
  <c r="M497" i="2"/>
  <c r="M483" i="2"/>
  <c r="M427" i="2"/>
  <c r="M399" i="2"/>
  <c r="M343" i="2"/>
  <c r="M287" i="2"/>
  <c r="M345" i="2"/>
  <c r="M273" i="2"/>
  <c r="M265" i="2"/>
  <c r="M257" i="2"/>
  <c r="M249" i="2"/>
  <c r="M225" i="2"/>
  <c r="M465" i="2"/>
  <c r="M425" i="2"/>
  <c r="M393" i="2"/>
  <c r="M337" i="2"/>
  <c r="M429" i="2"/>
  <c r="M365" i="2"/>
  <c r="M313" i="2"/>
  <c r="M305" i="2"/>
  <c r="M245" i="2"/>
  <c r="M237" i="2"/>
  <c r="M205" i="2"/>
  <c r="M493" i="2"/>
  <c r="M457" i="2"/>
  <c r="M369" i="2"/>
  <c r="M297" i="2"/>
  <c r="M433" i="2"/>
  <c r="M401" i="2"/>
  <c r="M289" i="2"/>
  <c r="M361" i="2"/>
  <c r="M353" i="2"/>
  <c r="M487" i="2"/>
  <c r="M479" i="2"/>
  <c r="M335" i="2"/>
  <c r="M229" i="2"/>
  <c r="M309" i="2"/>
  <c r="M333" i="2"/>
  <c r="M377" i="2"/>
  <c r="M409" i="2"/>
  <c r="M441" i="2"/>
  <c r="M473" i="2"/>
  <c r="M253" i="2"/>
  <c r="M285" i="2"/>
  <c r="M357" i="2"/>
  <c r="M389" i="2"/>
  <c r="M421" i="2"/>
  <c r="M453" i="2"/>
  <c r="M485" i="2"/>
  <c r="M301" i="2"/>
  <c r="M277" i="2"/>
  <c r="M325" i="2"/>
  <c r="M349" i="2"/>
  <c r="M381" i="2"/>
  <c r="M413" i="2"/>
  <c r="M445" i="2"/>
  <c r="M477" i="2"/>
  <c r="M373" i="2"/>
  <c r="M405" i="2"/>
  <c r="M437" i="2"/>
  <c r="M469" i="2"/>
  <c r="M341" i="2"/>
  <c r="M317" i="2"/>
  <c r="M385" i="2"/>
  <c r="M417" i="2"/>
  <c r="M449" i="2"/>
  <c r="M481" i="2"/>
  <c r="M224" i="2"/>
  <c r="M212" i="2"/>
  <c r="M221" i="2"/>
  <c r="M227" i="2"/>
  <c r="M200" i="2"/>
  <c r="M209" i="2"/>
  <c r="M215" i="2"/>
  <c r="M232" i="2"/>
  <c r="M241" i="2"/>
  <c r="E18" i="1"/>
  <c r="L11" i="4" l="1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500" i="4"/>
  <c r="L501" i="4"/>
  <c r="L502" i="4"/>
  <c r="L503" i="4"/>
  <c r="L504" i="4"/>
  <c r="L505" i="4"/>
  <c r="L506" i="4"/>
  <c r="L507" i="4"/>
  <c r="L508" i="4"/>
  <c r="L509" i="4"/>
  <c r="L10" i="4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14" i="2"/>
  <c r="O151" i="2" l="1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M120" i="2"/>
  <c r="O119" i="2"/>
  <c r="O118" i="2"/>
  <c r="O117" i="2"/>
  <c r="O116" i="2"/>
  <c r="O115" i="2"/>
  <c r="O114" i="2"/>
  <c r="O113" i="2"/>
  <c r="O112" i="2"/>
  <c r="M112" i="2"/>
  <c r="O111" i="2"/>
  <c r="O110" i="2"/>
  <c r="O109" i="2"/>
  <c r="O108" i="2"/>
  <c r="O107" i="2"/>
  <c r="O106" i="2"/>
  <c r="O105" i="2"/>
  <c r="O104" i="2"/>
  <c r="M104" i="2"/>
  <c r="O103" i="2"/>
  <c r="O102" i="2"/>
  <c r="K502" i="4"/>
  <c r="K501" i="4"/>
  <c r="K5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M128" i="2" l="1"/>
  <c r="M136" i="2"/>
  <c r="M144" i="2"/>
  <c r="M103" i="2"/>
  <c r="M111" i="2"/>
  <c r="M119" i="2"/>
  <c r="M127" i="2"/>
  <c r="M135" i="2"/>
  <c r="M143" i="2"/>
  <c r="M109" i="2"/>
  <c r="M117" i="2"/>
  <c r="M125" i="2"/>
  <c r="M133" i="2"/>
  <c r="M141" i="2"/>
  <c r="M149" i="2"/>
  <c r="M108" i="2"/>
  <c r="M132" i="2"/>
  <c r="M140" i="2"/>
  <c r="M148" i="2"/>
  <c r="M106" i="2"/>
  <c r="M114" i="2"/>
  <c r="M122" i="2"/>
  <c r="M130" i="2"/>
  <c r="M138" i="2"/>
  <c r="M146" i="2"/>
  <c r="M151" i="2"/>
  <c r="M116" i="2"/>
  <c r="M124" i="2"/>
  <c r="M102" i="2"/>
  <c r="M110" i="2"/>
  <c r="M118" i="2"/>
  <c r="M126" i="2"/>
  <c r="M134" i="2"/>
  <c r="M142" i="2"/>
  <c r="M150" i="2"/>
  <c r="M105" i="2"/>
  <c r="M107" i="2"/>
  <c r="M113" i="2"/>
  <c r="M115" i="2"/>
  <c r="M121" i="2"/>
  <c r="M123" i="2"/>
  <c r="M129" i="2"/>
  <c r="M131" i="2"/>
  <c r="M137" i="2"/>
  <c r="M139" i="2"/>
  <c r="M145" i="2"/>
  <c r="M147" i="2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503" i="4"/>
  <c r="K504" i="4"/>
  <c r="K505" i="4"/>
  <c r="K506" i="4"/>
  <c r="K507" i="4"/>
  <c r="K508" i="4"/>
  <c r="K509" i="4"/>
  <c r="K10" i="4"/>
  <c r="O15" i="2" l="1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14" i="2"/>
  <c r="H510" i="4" l="1"/>
  <c r="I514" i="2"/>
  <c r="H17" i="1" l="1"/>
  <c r="H18" i="1" s="1"/>
  <c r="M198" i="2" l="1"/>
  <c r="M190" i="2"/>
  <c r="M194" i="2"/>
  <c r="M189" i="2"/>
  <c r="M197" i="2"/>
  <c r="M192" i="2"/>
  <c r="M195" i="2"/>
  <c r="M193" i="2"/>
  <c r="M196" i="2"/>
  <c r="M191" i="2"/>
  <c r="M199" i="2"/>
  <c r="M188" i="2"/>
  <c r="D3" i="2"/>
  <c r="M167" i="2" l="1"/>
  <c r="M53" i="2"/>
  <c r="M21" i="2"/>
  <c r="M19" i="2"/>
  <c r="M165" i="2"/>
  <c r="M181" i="2"/>
  <c r="M63" i="2"/>
  <c r="M163" i="2"/>
  <c r="M501" i="2"/>
  <c r="M161" i="2"/>
  <c r="M95" i="2"/>
  <c r="M49" i="2"/>
  <c r="M185" i="2"/>
  <c r="M67" i="2"/>
  <c r="M51" i="2"/>
  <c r="M177" i="2"/>
  <c r="M85" i="2"/>
  <c r="M45" i="2"/>
  <c r="M83" i="2"/>
  <c r="M33" i="2"/>
  <c r="M97" i="2"/>
  <c r="M81" i="2"/>
  <c r="M183" i="2"/>
  <c r="M77" i="2"/>
  <c r="M69" i="2"/>
  <c r="M25" i="2"/>
  <c r="M505" i="2"/>
  <c r="M89" i="2"/>
  <c r="M35" i="2"/>
  <c r="M17" i="2"/>
  <c r="M179" i="2"/>
  <c r="M99" i="2"/>
  <c r="M79" i="2"/>
  <c r="M65" i="2"/>
  <c r="M15" i="2"/>
  <c r="M37" i="2"/>
  <c r="M159" i="2"/>
  <c r="M101" i="2"/>
  <c r="M57" i="2"/>
  <c r="M507" i="2"/>
  <c r="M503" i="2"/>
  <c r="M171" i="2"/>
  <c r="M47" i="2"/>
  <c r="M31" i="2"/>
  <c r="M153" i="2"/>
  <c r="M91" i="2"/>
  <c r="M27" i="2"/>
  <c r="M504" i="2"/>
  <c r="M180" i="2"/>
  <c r="M98" i="2"/>
  <c r="M66" i="2"/>
  <c r="M34" i="2"/>
  <c r="M509" i="2"/>
  <c r="M59" i="2"/>
  <c r="M175" i="2"/>
  <c r="M155" i="2"/>
  <c r="M93" i="2"/>
  <c r="M73" i="2"/>
  <c r="M61" i="2"/>
  <c r="M41" i="2"/>
  <c r="M29" i="2"/>
  <c r="M511" i="2"/>
  <c r="M513" i="2"/>
  <c r="M87" i="2"/>
  <c r="M75" i="2"/>
  <c r="M55" i="2"/>
  <c r="M43" i="2"/>
  <c r="M23" i="2"/>
  <c r="M18" i="2"/>
  <c r="M173" i="2"/>
  <c r="M71" i="2"/>
  <c r="M39" i="2"/>
  <c r="M169" i="2"/>
  <c r="M157" i="2"/>
  <c r="M164" i="2"/>
  <c r="M82" i="2"/>
  <c r="M50" i="2"/>
  <c r="M100" i="2"/>
  <c r="M54" i="2"/>
  <c r="M22" i="2"/>
  <c r="M56" i="2"/>
  <c r="M40" i="2"/>
  <c r="M24" i="2"/>
  <c r="M512" i="2"/>
  <c r="M172" i="2"/>
  <c r="M156" i="2"/>
  <c r="M90" i="2"/>
  <c r="M74" i="2"/>
  <c r="M58" i="2"/>
  <c r="M42" i="2"/>
  <c r="M26" i="2"/>
  <c r="M506" i="2"/>
  <c r="M166" i="2"/>
  <c r="M84" i="2"/>
  <c r="M52" i="2"/>
  <c r="M508" i="2"/>
  <c r="M184" i="2"/>
  <c r="M86" i="2"/>
  <c r="M72" i="2"/>
  <c r="M174" i="2"/>
  <c r="M158" i="2"/>
  <c r="M92" i="2"/>
  <c r="M76" i="2"/>
  <c r="M60" i="2"/>
  <c r="M44" i="2"/>
  <c r="M28" i="2"/>
  <c r="M68" i="2"/>
  <c r="M36" i="2"/>
  <c r="M168" i="2"/>
  <c r="M152" i="2"/>
  <c r="M70" i="2"/>
  <c r="M38" i="2"/>
  <c r="M154" i="2"/>
  <c r="M13" i="2"/>
  <c r="M500" i="2"/>
  <c r="M176" i="2"/>
  <c r="M160" i="2"/>
  <c r="M94" i="2"/>
  <c r="M78" i="2"/>
  <c r="M62" i="2"/>
  <c r="M46" i="2"/>
  <c r="M30" i="2"/>
  <c r="M14" i="2"/>
  <c r="M182" i="2"/>
  <c r="M20" i="2"/>
  <c r="M510" i="2"/>
  <c r="M170" i="2"/>
  <c r="M88" i="2"/>
  <c r="M502" i="2"/>
  <c r="M187" i="2"/>
  <c r="M178" i="2"/>
  <c r="M162" i="2"/>
  <c r="M96" i="2"/>
  <c r="M80" i="2"/>
  <c r="M64" i="2"/>
  <c r="M48" i="2"/>
  <c r="M32" i="2"/>
  <c r="M186" i="2"/>
  <c r="M16" i="2"/>
  <c r="I4" i="4" l="1"/>
  <c r="H21" i="1" s="1"/>
  <c r="M8" i="2" l="1"/>
  <c r="H20" i="1" s="1"/>
  <c r="H22" i="1" s="1"/>
</calcChain>
</file>

<file path=xl/sharedStrings.xml><?xml version="1.0" encoding="utf-8"?>
<sst xmlns="http://schemas.openxmlformats.org/spreadsheetml/2006/main" count="589" uniqueCount="564">
  <si>
    <t>ID (if known)</t>
  </si>
  <si>
    <t>Email</t>
  </si>
  <si>
    <t>Y</t>
  </si>
  <si>
    <t>Surname</t>
  </si>
  <si>
    <t>Firstname</t>
  </si>
  <si>
    <t>Suburb</t>
  </si>
  <si>
    <t>State</t>
  </si>
  <si>
    <t>Title</t>
  </si>
  <si>
    <t>Lastname</t>
  </si>
  <si>
    <t>Postcode</t>
  </si>
  <si>
    <t>Moore ID (if known)</t>
  </si>
  <si>
    <t>Phone</t>
  </si>
  <si>
    <t>Country</t>
  </si>
  <si>
    <t>Name of Group:</t>
  </si>
  <si>
    <t>Group ID (if known):</t>
  </si>
  <si>
    <t>OT1</t>
  </si>
  <si>
    <t>John</t>
  </si>
  <si>
    <t>jsmith@email.com</t>
  </si>
  <si>
    <t>Amount Due</t>
  </si>
  <si>
    <t>Amount due</t>
  </si>
  <si>
    <t>I will collect my Group's notes from Moore College</t>
  </si>
  <si>
    <t>Yes / No</t>
  </si>
  <si>
    <t>Payment Options</t>
  </si>
  <si>
    <t>Please invoice me</t>
  </si>
  <si>
    <t>School Groups should give Co-ordinating Teacher's details in this section</t>
  </si>
  <si>
    <t>Only type in WHITE CELLS.</t>
  </si>
  <si>
    <t>Group Leader Details</t>
  </si>
  <si>
    <t>PTC Group Registration Instructions</t>
  </si>
  <si>
    <t xml:space="preserve">To complete this form... </t>
  </si>
  <si>
    <t>·         Most units are online. Students may choose to do a paper exam rather than an online exam.</t>
  </si>
  <si>
    <t>It is assumed that the person filling in this form is familiar with the information on the PTC webpage</t>
  </si>
  <si>
    <t>Enrolment Start Date</t>
  </si>
  <si>
    <t>EXAMPLE</t>
  </si>
  <si>
    <t>Jane</t>
  </si>
  <si>
    <t>jbrown@email.com</t>
  </si>
  <si>
    <t>E.g. Brown</t>
  </si>
  <si>
    <t>ITB</t>
  </si>
  <si>
    <t>Current Email Address on record</t>
  </si>
  <si>
    <t>E.g. Smith</t>
  </si>
  <si>
    <t>Information For Paper Exam Option</t>
  </si>
  <si>
    <t>Enrolment Subtotal</t>
  </si>
  <si>
    <t>Subscription Subtotal</t>
  </si>
  <si>
    <t>PTC_Enrolments Subtotal</t>
  </si>
  <si>
    <t>PTC_Subscriptions Subtotal</t>
  </si>
  <si>
    <t>Estimated Amount Due</t>
  </si>
  <si>
    <t>PTF</t>
  </si>
  <si>
    <t xml:space="preserve">https://moore.edu.au/ptc </t>
  </si>
  <si>
    <t>NT1</t>
  </si>
  <si>
    <t>D1</t>
  </si>
  <si>
    <t xml:space="preserve">Knowledge of God (Doctrine 1) </t>
  </si>
  <si>
    <t>EPH</t>
  </si>
  <si>
    <t>Ephesians</t>
  </si>
  <si>
    <t>OT2</t>
  </si>
  <si>
    <t>NT2</t>
  </si>
  <si>
    <t>Former Prophets (Old Testament 2)</t>
  </si>
  <si>
    <t>Acts (New Testament 2)</t>
  </si>
  <si>
    <t>D2</t>
  </si>
  <si>
    <t>Christ and His Work (Doctrine 2)</t>
  </si>
  <si>
    <t xml:space="preserve">Abbreviations for PTC Units. </t>
  </si>
  <si>
    <t>ECH</t>
  </si>
  <si>
    <t>Early Church History</t>
  </si>
  <si>
    <t>OT3</t>
  </si>
  <si>
    <t>Latter Prophets (Old Testament 3)</t>
  </si>
  <si>
    <t>RCH</t>
  </si>
  <si>
    <t>Reformation Church History</t>
  </si>
  <si>
    <t>JN</t>
  </si>
  <si>
    <t>ROM</t>
  </si>
  <si>
    <t>Romans</t>
  </si>
  <si>
    <t>Christian Worship</t>
  </si>
  <si>
    <t>CW</t>
  </si>
  <si>
    <t>PB</t>
  </si>
  <si>
    <t>Prayer Book</t>
  </si>
  <si>
    <t>APO</t>
  </si>
  <si>
    <t>Apologetics</t>
  </si>
  <si>
    <t>Christian Ethics</t>
  </si>
  <si>
    <t>ETH</t>
  </si>
  <si>
    <t>Sub</t>
  </si>
  <si>
    <t>Exa</t>
  </si>
  <si>
    <t>Not</t>
  </si>
  <si>
    <t>Organisation Details</t>
  </si>
  <si>
    <t>Delivery Options for optional Notes</t>
  </si>
  <si>
    <t>Please post to Group Leader</t>
  </si>
  <si>
    <t>Please post to Organisation</t>
  </si>
  <si>
    <t>Number of books</t>
  </si>
  <si>
    <t>I will pay by Credit Card (we will contact you for details)</t>
  </si>
  <si>
    <t>Number of books ordered</t>
  </si>
  <si>
    <t>A PTC Subscription is valid for one year and gives access to all online units but no access to exams. A PTC Subscription starts from the date it is processed.</t>
  </si>
  <si>
    <t>(Note. If a student has a current subscription, the new subscription will not start until their current Subscription  ends).</t>
  </si>
  <si>
    <t xml:space="preserve">A PTC Unit Enrolment is valid for 6 months from your nominated Start Date. Online exams can be done anytime within the 6 months. </t>
  </si>
  <si>
    <t xml:space="preserve">See PTC_Unit_Abbreviations page to check the relevant PTC Unit abbreviations. </t>
  </si>
  <si>
    <t>Do not change the form's wording, formulas or format.</t>
  </si>
  <si>
    <t>Add new group members to blank rows only.   Do not modify or delete any pre-filled rows</t>
  </si>
  <si>
    <t>Mark (New Testament 1)</t>
  </si>
  <si>
    <t>Pentateuch (Old Testament 1)</t>
  </si>
  <si>
    <t>Name of Organisation</t>
  </si>
  <si>
    <t>Address (line 1)</t>
  </si>
  <si>
    <t>Address (line 2)</t>
  </si>
  <si>
    <t>R</t>
  </si>
  <si>
    <t xml:space="preserve">R = Remove from group </t>
  </si>
  <si>
    <t>Select PTC Unit Code for this enrolment</t>
  </si>
  <si>
    <t>R = Remove from group.</t>
  </si>
  <si>
    <t>Options</t>
  </si>
  <si>
    <t>Y = Printed Notes ($20)</t>
  </si>
  <si>
    <t>Start Date cannot be changed once the 6 month enrolment period has begun.</t>
  </si>
  <si>
    <t xml:space="preserve">Choose the date to commence the 6 month enrolment and online access (online units only). </t>
  </si>
  <si>
    <t xml:space="preserve">(Default = Date the Enrolment is processed). </t>
  </si>
  <si>
    <t>Group Leader option</t>
  </si>
  <si>
    <t>Zone</t>
  </si>
  <si>
    <t>US</t>
  </si>
  <si>
    <t>USA</t>
  </si>
  <si>
    <t>Zone 0</t>
  </si>
  <si>
    <t>Zone 1</t>
  </si>
  <si>
    <t>Zone 2</t>
  </si>
  <si>
    <t>Zone 3</t>
  </si>
  <si>
    <t>Zone 4</t>
  </si>
  <si>
    <t>Zone 5</t>
  </si>
  <si>
    <t>Zone 6</t>
  </si>
  <si>
    <t>Zone 7</t>
  </si>
  <si>
    <t>Zone 8</t>
  </si>
  <si>
    <t>Zone 9</t>
  </si>
  <si>
    <t xml:space="preserve">ABU DHABI </t>
  </si>
  <si>
    <t>ADÉLIE LAND (FRANCE)</t>
  </si>
  <si>
    <t xml:space="preserve">ADMIRALTY ISLANDS </t>
  </si>
  <si>
    <t xml:space="preserve">AEGEAN ISLANDS </t>
  </si>
  <si>
    <t>AFGHANISTAN</t>
  </si>
  <si>
    <t xml:space="preserve">AJMAN </t>
  </si>
  <si>
    <t xml:space="preserve">ÅLAND </t>
  </si>
  <si>
    <t xml:space="preserve">ALASKA </t>
  </si>
  <si>
    <t>ALBANIA</t>
  </si>
  <si>
    <t>ALGERIA</t>
  </si>
  <si>
    <t xml:space="preserve">AMERICAN SAMOA </t>
  </si>
  <si>
    <t xml:space="preserve">ANDAMAN ISLANDS </t>
  </si>
  <si>
    <t>ANDORRA</t>
  </si>
  <si>
    <t xml:space="preserve">ANDORRA </t>
  </si>
  <si>
    <t>ANGOLA</t>
  </si>
  <si>
    <t>ANGUILLA</t>
  </si>
  <si>
    <t>ANTIGUA AND BARBUDA</t>
  </si>
  <si>
    <t xml:space="preserve">ANUA ISLAND </t>
  </si>
  <si>
    <t xml:space="preserve">APIA </t>
  </si>
  <si>
    <t>ARGENTINA</t>
  </si>
  <si>
    <t>ARMENIA</t>
  </si>
  <si>
    <t>ARUBA</t>
  </si>
  <si>
    <t xml:space="preserve">AUNU'U </t>
  </si>
  <si>
    <t>AUSTRALIA</t>
  </si>
  <si>
    <t>AUSTRIA</t>
  </si>
  <si>
    <t>AZERBAIJAN</t>
  </si>
  <si>
    <t xml:space="preserve">AZORES </t>
  </si>
  <si>
    <t>BAHAMAS</t>
  </si>
  <si>
    <t>BAHRAIN</t>
  </si>
  <si>
    <t xml:space="preserve">BALEARIC ISLANDS </t>
  </si>
  <si>
    <t>BANGLADESH</t>
  </si>
  <si>
    <t xml:space="preserve">BANKS ISLAND </t>
  </si>
  <si>
    <t>BARBADOS</t>
  </si>
  <si>
    <t xml:space="preserve">BARBUDA </t>
  </si>
  <si>
    <t>BELARUS</t>
  </si>
  <si>
    <t>BELGIUM</t>
  </si>
  <si>
    <t>BELIZE</t>
  </si>
  <si>
    <t>BENIN</t>
  </si>
  <si>
    <t>BERMUDA</t>
  </si>
  <si>
    <t>BHUTAN</t>
  </si>
  <si>
    <t xml:space="preserve">BISMARK ARCHIPELAGO </t>
  </si>
  <si>
    <t>BOLIVIA</t>
  </si>
  <si>
    <t xml:space="preserve">BONAIRE </t>
  </si>
  <si>
    <t>BOSNIA AND HERZEGOVINA</t>
  </si>
  <si>
    <t>BOTSWANA</t>
  </si>
  <si>
    <t xml:space="preserve">BOUGAINVILLE </t>
  </si>
  <si>
    <t>BRAZIL</t>
  </si>
  <si>
    <t>BRITISH INDIAN OCEAN TERRITORY</t>
  </si>
  <si>
    <t>BRUNEI DARUSSALAM</t>
  </si>
  <si>
    <t xml:space="preserve">BUKA </t>
  </si>
  <si>
    <t>BULGARIA</t>
  </si>
  <si>
    <t>BURKINA FASO</t>
  </si>
  <si>
    <t>BURMA (MYANMAR)</t>
  </si>
  <si>
    <t>BURUNDI</t>
  </si>
  <si>
    <t xml:space="preserve">BYELORUSSIA </t>
  </si>
  <si>
    <t xml:space="preserve">CAICOS ISLANDS </t>
  </si>
  <si>
    <t>CAMBODIA</t>
  </si>
  <si>
    <t>CAMEROON</t>
  </si>
  <si>
    <t xml:space="preserve">CAMPBELL ISLAND </t>
  </si>
  <si>
    <t>CANADA</t>
  </si>
  <si>
    <t xml:space="preserve">CANARY ISLANDS </t>
  </si>
  <si>
    <t>CAPE VERDE</t>
  </si>
  <si>
    <t>CARIBBEAN, NFD</t>
  </si>
  <si>
    <t xml:space="preserve">CAROLINE ISLANDS </t>
  </si>
  <si>
    <t>CAYMAN ISLANDS</t>
  </si>
  <si>
    <t>CENTRAL AFRICAN REPUBLIC</t>
  </si>
  <si>
    <t>CENTRAL AMERICA, NFD</t>
  </si>
  <si>
    <t>CENTRAL ASIA, NFD</t>
  </si>
  <si>
    <t>CHAD</t>
  </si>
  <si>
    <t>CHANNEL ISLANDS</t>
  </si>
  <si>
    <t xml:space="preserve">CHATHAM ISLAND </t>
  </si>
  <si>
    <t>CHILE</t>
  </si>
  <si>
    <t>CHINA (EXCLUDES SARS AND TAIWAN PROVINCE)</t>
  </si>
  <si>
    <t>CHINESE ASIA (INCLUDES MONGOLIA), NFD</t>
  </si>
  <si>
    <t>CHRISTMAS ISLAND, INDIAN OCEAN</t>
  </si>
  <si>
    <t xml:space="preserve">CHRISTMAS ISLAND, PACIFIC OCEAN </t>
  </si>
  <si>
    <t>COCOS (KEELING) ISLANDS</t>
  </si>
  <si>
    <t>COLOMBIA</t>
  </si>
  <si>
    <t>COMOROS</t>
  </si>
  <si>
    <t>COOK ISLANDS</t>
  </si>
  <si>
    <t xml:space="preserve">CORFU </t>
  </si>
  <si>
    <t xml:space="preserve">CORSICA </t>
  </si>
  <si>
    <t>COSTA RICA</t>
  </si>
  <si>
    <t>CÔTE D'IVOIRE</t>
  </si>
  <si>
    <t xml:space="preserve">CRETE </t>
  </si>
  <si>
    <t>CROATIA</t>
  </si>
  <si>
    <t>CUBA</t>
  </si>
  <si>
    <t xml:space="preserve">CURACAO </t>
  </si>
  <si>
    <t>CYPRUS</t>
  </si>
  <si>
    <t xml:space="preserve">CYRENAICA </t>
  </si>
  <si>
    <t>CZECH REPUBLIC</t>
  </si>
  <si>
    <t xml:space="preserve">DAHOMEY </t>
  </si>
  <si>
    <t>DENMARK</t>
  </si>
  <si>
    <t xml:space="preserve">DIEGO GARCIA </t>
  </si>
  <si>
    <t>DJIBOUTI</t>
  </si>
  <si>
    <t xml:space="preserve">DODECANESE ISLANDS </t>
  </si>
  <si>
    <t>DOMINICA</t>
  </si>
  <si>
    <t>DOMINICAN REPUBLIC</t>
  </si>
  <si>
    <t xml:space="preserve">DUBAI </t>
  </si>
  <si>
    <t xml:space="preserve">DUCIE </t>
  </si>
  <si>
    <t>EAST TIMOR, PORTUGUESE TIMOR, TIMOR</t>
  </si>
  <si>
    <t xml:space="preserve">EASTER ISLAND </t>
  </si>
  <si>
    <t>EASTERN EUROPE, NFD</t>
  </si>
  <si>
    <t>ECUADOR</t>
  </si>
  <si>
    <t>EGYPT</t>
  </si>
  <si>
    <t>EL SALVADOR</t>
  </si>
  <si>
    <t xml:space="preserve">ELLICE ISLAND </t>
  </si>
  <si>
    <t>ENGLAND</t>
  </si>
  <si>
    <t>EQUATORIAL GUINEA</t>
  </si>
  <si>
    <t>ERITREA</t>
  </si>
  <si>
    <t>ESTONIA</t>
  </si>
  <si>
    <t>ETHIOPIA</t>
  </si>
  <si>
    <t>FALKLAND ISLANDS</t>
  </si>
  <si>
    <t xml:space="preserve">FANNING ISLAND </t>
  </si>
  <si>
    <t>FAROE ISLANDS</t>
  </si>
  <si>
    <t>FIJI</t>
  </si>
  <si>
    <t>FINLAND</t>
  </si>
  <si>
    <t>FORMER YUGOSLAV REPUBLIC OF MACEDONIA</t>
  </si>
  <si>
    <t>FRANCE</t>
  </si>
  <si>
    <t>FRENCH GUIANA</t>
  </si>
  <si>
    <t>FRENCH POLYNESIA</t>
  </si>
  <si>
    <t xml:space="preserve">FRIENDLY ISLANDS </t>
  </si>
  <si>
    <t xml:space="preserve">FUJAIRAH </t>
  </si>
  <si>
    <t xml:space="preserve">FUTUNA ISLAND </t>
  </si>
  <si>
    <t>GABON</t>
  </si>
  <si>
    <t>GAMBIA</t>
  </si>
  <si>
    <t xml:space="preserve">GAMBIER ISLANDS </t>
  </si>
  <si>
    <t>GAZA STRIP AND WEST BANK</t>
  </si>
  <si>
    <t>GEORGIA</t>
  </si>
  <si>
    <t>GERMANY</t>
  </si>
  <si>
    <t>GHANA</t>
  </si>
  <si>
    <t>GIBRALTAR</t>
  </si>
  <si>
    <t xml:space="preserve">GILBERT ISLANDS </t>
  </si>
  <si>
    <t xml:space="preserve">GREAT BRITAIN </t>
  </si>
  <si>
    <t>GREECE</t>
  </si>
  <si>
    <t>GREENLAND</t>
  </si>
  <si>
    <t>GRENADA</t>
  </si>
  <si>
    <t>GUADELOUPE</t>
  </si>
  <si>
    <t>GUAM</t>
  </si>
  <si>
    <t>GUATEMALA</t>
  </si>
  <si>
    <t xml:space="preserve">GUERNSEY </t>
  </si>
  <si>
    <t>GUINEA</t>
  </si>
  <si>
    <t>GUINEA-BISSAU</t>
  </si>
  <si>
    <t>GUYANA</t>
  </si>
  <si>
    <t>HAITI</t>
  </si>
  <si>
    <t xml:space="preserve">HAWAII </t>
  </si>
  <si>
    <t xml:space="preserve">HENDERSON ISLAND </t>
  </si>
  <si>
    <t xml:space="preserve">HOLLAND </t>
  </si>
  <si>
    <t>HONDURAS</t>
  </si>
  <si>
    <t>HONG KONG</t>
  </si>
  <si>
    <t>HONG KONG (SAR OF CHINA)</t>
  </si>
  <si>
    <t>HUNGARY</t>
  </si>
  <si>
    <t>ICELAND</t>
  </si>
  <si>
    <t xml:space="preserve">IFNI </t>
  </si>
  <si>
    <t>INDIA</t>
  </si>
  <si>
    <t>INDONESIA</t>
  </si>
  <si>
    <t xml:space="preserve">INNER MONGOLIA </t>
  </si>
  <si>
    <t>IRAN</t>
  </si>
  <si>
    <t>IRAQ</t>
  </si>
  <si>
    <t>IRELAND</t>
  </si>
  <si>
    <t xml:space="preserve">IRELAND, NORTHERN </t>
  </si>
  <si>
    <t xml:space="preserve">IRIAN JAYA </t>
  </si>
  <si>
    <t>ISLE OF MAN</t>
  </si>
  <si>
    <t>ISRAEL</t>
  </si>
  <si>
    <t>ITALY</t>
  </si>
  <si>
    <t xml:space="preserve">IVORY COAST </t>
  </si>
  <si>
    <t>JAMAICA</t>
  </si>
  <si>
    <t>JAPAN</t>
  </si>
  <si>
    <t>JAPAN AND THE KOREAS, NFD</t>
  </si>
  <si>
    <t xml:space="preserve">JERSEY </t>
  </si>
  <si>
    <t>JORDAN</t>
  </si>
  <si>
    <t xml:space="preserve">KAMPUCHEA </t>
  </si>
  <si>
    <t xml:space="preserve">KANTON ISLAND </t>
  </si>
  <si>
    <t>KAZAKHSTAN</t>
  </si>
  <si>
    <t>KENYA</t>
  </si>
  <si>
    <t xml:space="preserve">KERMADEC ISLANDS </t>
  </si>
  <si>
    <t xml:space="preserve">KIRGHIZIA </t>
  </si>
  <si>
    <t>KIRIBATI</t>
  </si>
  <si>
    <t xml:space="preserve">KIRITIMATI ISLAND </t>
  </si>
  <si>
    <t>KOREA, DEMOCRATIC PEOPLE'S REPUBLIC OF (NORTH)</t>
  </si>
  <si>
    <t>KOREA, REPUBLIC OF (SOUTH)</t>
  </si>
  <si>
    <t>KUWAIT</t>
  </si>
  <si>
    <t>KYRGYZ REPUBLIC</t>
  </si>
  <si>
    <t>KYRGYZSTAN</t>
  </si>
  <si>
    <t>LAO, PEOPLE'S DEMOCRATIC REPUBLIC</t>
  </si>
  <si>
    <t>LAOS</t>
  </si>
  <si>
    <t>LATVIA</t>
  </si>
  <si>
    <t>LEBANON</t>
  </si>
  <si>
    <t>LESOTHO</t>
  </si>
  <si>
    <t>LIBERIA</t>
  </si>
  <si>
    <t>LIBYA</t>
  </si>
  <si>
    <t>LIBYAN JAMAHIRIYA</t>
  </si>
  <si>
    <t>LIECHTENSTEIN</t>
  </si>
  <si>
    <t>LITHUANIA</t>
  </si>
  <si>
    <t xml:space="preserve">LOYALTY ISLANDS </t>
  </si>
  <si>
    <t>LUXEMBOURG</t>
  </si>
  <si>
    <t>MACAO</t>
  </si>
  <si>
    <t>MACAU (SAR OF CHINA)</t>
  </si>
  <si>
    <t>MACEDONIA, THE FORMER YUGOSLAV REPUBLIC OF</t>
  </si>
  <si>
    <t xml:space="preserve">MACIAS NGUEMA BIYOGA </t>
  </si>
  <si>
    <t>MADAGASCAR</t>
  </si>
  <si>
    <t xml:space="preserve">MADEIRA </t>
  </si>
  <si>
    <t>MAINLAND SOUTH-EAST ASIA, NFD</t>
  </si>
  <si>
    <t>MALAWI</t>
  </si>
  <si>
    <t>MALAYSIA</t>
  </si>
  <si>
    <t>MALDIVES</t>
  </si>
  <si>
    <t>MALI</t>
  </si>
  <si>
    <t>MALTA</t>
  </si>
  <si>
    <t xml:space="preserve">MANCHURIA </t>
  </si>
  <si>
    <t xml:space="preserve">MANUA ISLANDS </t>
  </si>
  <si>
    <t>MARIANA ISLANDS</t>
  </si>
  <si>
    <t>MARITIME SOUTH-EAST ASIA, NFD</t>
  </si>
  <si>
    <t xml:space="preserve">MARQUESAS ISLANDS </t>
  </si>
  <si>
    <t>MARSHALL ISLANDS</t>
  </si>
  <si>
    <t>MARTINIQUE</t>
  </si>
  <si>
    <t xml:space="preserve">MATSU ISLANDS </t>
  </si>
  <si>
    <t>MAURITANIA</t>
  </si>
  <si>
    <t>MAURITIUS</t>
  </si>
  <si>
    <t>MELANESIA, NFD</t>
  </si>
  <si>
    <t>MEXICO</t>
  </si>
  <si>
    <t>MICRONESIA, FEDERATED STATES OF</t>
  </si>
  <si>
    <t>MICRONESIA, NFD</t>
  </si>
  <si>
    <t>MIDDLE EAST, NFD</t>
  </si>
  <si>
    <t xml:space="preserve">MIQUELON </t>
  </si>
  <si>
    <t>MOLDOVA</t>
  </si>
  <si>
    <t>MONACO</t>
  </si>
  <si>
    <t xml:space="preserve">MONACO </t>
  </si>
  <si>
    <t>MONGOLIA</t>
  </si>
  <si>
    <t xml:space="preserve">MONGOLIA, INNER </t>
  </si>
  <si>
    <t xml:space="preserve">MONTENEGRO 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</si>
  <si>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</si>
  <si>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</si>
  <si>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</si>
  <si>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</si>
  <si>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</si>
  <si>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</si>
  <si>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</si>
  <si>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</si>
  <si>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</si>
  <si>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NETHERLANDS ANTILLES AND ARUBA</t>
  </si>
  <si>
    <t xml:space="preserve">NEW BRITAIN </t>
  </si>
  <si>
    <t>NEW CALEDONIA</t>
  </si>
  <si>
    <t xml:space="preserve">NEW IRELAND </t>
  </si>
  <si>
    <t>NEW ZEALAND</t>
  </si>
  <si>
    <t xml:space="preserve">NEWFOUNDLAND </t>
  </si>
  <si>
    <t>NICARAGUA</t>
  </si>
  <si>
    <t xml:space="preserve">NICOBAR ISLANDS </t>
  </si>
  <si>
    <t>NIGER</t>
  </si>
  <si>
    <t>NIGERIA</t>
  </si>
  <si>
    <t xml:space="preserve">NIUAFO'OU </t>
  </si>
  <si>
    <t>NIUE</t>
  </si>
  <si>
    <t>NIUE ISLAND</t>
  </si>
  <si>
    <t>NORFOLK ISLAND</t>
  </si>
  <si>
    <t>NORTH AFRICA, NEC</t>
  </si>
  <si>
    <t xml:space="preserve">NORTH KOREA </t>
  </si>
  <si>
    <t>NORTHERN AMERICA, NFD</t>
  </si>
  <si>
    <t>NORTHERN EUROPE, NFD</t>
  </si>
  <si>
    <t>NORTHERN IRELAND</t>
  </si>
  <si>
    <t>NORTHERN MARIANA ISLANDS</t>
  </si>
  <si>
    <t>NORWAY</t>
  </si>
  <si>
    <t xml:space="preserve">OCEAN ISLAND </t>
  </si>
  <si>
    <t xml:space="preserve">OENO </t>
  </si>
  <si>
    <t>OMAN</t>
  </si>
  <si>
    <t>OVERSEAS - NO INFORMATION</t>
  </si>
  <si>
    <t xml:space="preserve">PAGO PAGO </t>
  </si>
  <si>
    <t>PAKISTAN</t>
  </si>
  <si>
    <t>PALAU</t>
  </si>
  <si>
    <t>PANAMA</t>
  </si>
  <si>
    <t xml:space="preserve">PANAMA CANAL ZONE </t>
  </si>
  <si>
    <t>PAPUA NEW GUINEA</t>
  </si>
  <si>
    <t>PARAGUAY</t>
  </si>
  <si>
    <t>PERU</t>
  </si>
  <si>
    <t xml:space="preserve">PESCADORES </t>
  </si>
  <si>
    <t>PHILIPPINES</t>
  </si>
  <si>
    <t xml:space="preserve">PHOENIX ISLANDS </t>
  </si>
  <si>
    <t>PITCAIRN ISLANDS</t>
  </si>
  <si>
    <t>POLAND</t>
  </si>
  <si>
    <t>POLAND, REPUBLIC</t>
  </si>
  <si>
    <t>POLYNESIA (EXCLUDES HAWAII), NEC</t>
  </si>
  <si>
    <t>PORTUGAL</t>
  </si>
  <si>
    <t>PUERTO RICO</t>
  </si>
  <si>
    <t>QATAR</t>
  </si>
  <si>
    <t>QUEEN MAUD LAND (NORWAY)</t>
  </si>
  <si>
    <t xml:space="preserve">QUEMOY </t>
  </si>
  <si>
    <t xml:space="preserve">RAS AL KHAIMAH </t>
  </si>
  <si>
    <t>RÉUNION</t>
  </si>
  <si>
    <t xml:space="preserve">RIO MUNI </t>
  </si>
  <si>
    <t xml:space="preserve">RODRIGUEZ </t>
  </si>
  <si>
    <t>ROMANIA</t>
  </si>
  <si>
    <t>ROSS DEPENDENCY (NEW ZEALAND)</t>
  </si>
  <si>
    <t>RUSSIAN FEDERATION</t>
  </si>
  <si>
    <t>RWANDA</t>
  </si>
  <si>
    <t xml:space="preserve">RYUKYU ISLANDS </t>
  </si>
  <si>
    <t xml:space="preserve">SABA </t>
  </si>
  <si>
    <t xml:space="preserve">SABAH </t>
  </si>
  <si>
    <t>SAINT CHRISTOPHER (ST KITTS) AND NEVIS</t>
  </si>
  <si>
    <t>SAMOA</t>
  </si>
  <si>
    <t>SAMOA, AMERICAN</t>
  </si>
  <si>
    <t xml:space="preserve">SAN MARINO </t>
  </si>
  <si>
    <t xml:space="preserve">SANTA CRUZ ISLANDS </t>
  </si>
  <si>
    <t xml:space="preserve">SARAWAK </t>
  </si>
  <si>
    <t xml:space="preserve">SARDINIA </t>
  </si>
  <si>
    <t>SAUDI ARABIA</t>
  </si>
  <si>
    <t>SAUDI ARABIA, KINGDOM OF</t>
  </si>
  <si>
    <t xml:space="preserve">SAVAI'I ISLAND </t>
  </si>
  <si>
    <t>SCOTLAND</t>
  </si>
  <si>
    <t>SENEGAL</t>
  </si>
  <si>
    <t xml:space="preserve">SERBIA </t>
  </si>
  <si>
    <t>SERBIA AND MONTENEGRO</t>
  </si>
  <si>
    <t>SERBIA, MONTENEGRO, YUGOSLAVIA</t>
  </si>
  <si>
    <t>SEYCHELLES</t>
  </si>
  <si>
    <t xml:space="preserve">SHARJAH </t>
  </si>
  <si>
    <t xml:space="preserve">SHORTLAND ISLANDS </t>
  </si>
  <si>
    <t xml:space="preserve">SICILY </t>
  </si>
  <si>
    <t>SIERRA LEONE</t>
  </si>
  <si>
    <t>SINGAPORE</t>
  </si>
  <si>
    <t>SLOVAKIA</t>
  </si>
  <si>
    <t>SLOVENIA</t>
  </si>
  <si>
    <t xml:space="preserve">SOCIETY ISLANDS </t>
  </si>
  <si>
    <t>SOLOMON ISLANDS</t>
  </si>
  <si>
    <t>SOMALIA</t>
  </si>
  <si>
    <t>SOUTH AFRICA</t>
  </si>
  <si>
    <t>SOUTH AMERICA, NEC</t>
  </si>
  <si>
    <t>SOUTH EASTERN EUROPE, NFD</t>
  </si>
  <si>
    <t xml:space="preserve">SOUTH GEORGIA </t>
  </si>
  <si>
    <t xml:space="preserve">SOUTH KOREA </t>
  </si>
  <si>
    <t xml:space="preserve">SOUTH ORKNEY ISLANDS </t>
  </si>
  <si>
    <t xml:space="preserve">SOUTH SANDWICH ISLANDS </t>
  </si>
  <si>
    <t xml:space="preserve">SOUTH SHETLAND ISLANDS </t>
  </si>
  <si>
    <t>SOUTHERN AND EAST AFRICA, NEC</t>
  </si>
  <si>
    <t>SOUTHERN ASIA, NFD</t>
  </si>
  <si>
    <t>SOUTHERN EUROPE, NFD</t>
  </si>
  <si>
    <t>SPAIN</t>
  </si>
  <si>
    <t>SRI LANKA</t>
  </si>
  <si>
    <t xml:space="preserve">ST EUSTATIUS </t>
  </si>
  <si>
    <t xml:space="preserve">ST MAARTEN </t>
  </si>
  <si>
    <t>ST PIERRE AND MIQUELON</t>
  </si>
  <si>
    <t>SUDAN</t>
  </si>
  <si>
    <t>SURINAME</t>
  </si>
  <si>
    <t>SWAZILAND</t>
  </si>
  <si>
    <t>SWEDEN</t>
  </si>
  <si>
    <t>SWITZERLAND</t>
  </si>
  <si>
    <t>SYRIA</t>
  </si>
  <si>
    <t>SYRIAN ARAB REPUBLIC</t>
  </si>
  <si>
    <t xml:space="preserve">TAHITI </t>
  </si>
  <si>
    <t>TAIWAN</t>
  </si>
  <si>
    <t>TAJIKISTAN</t>
  </si>
  <si>
    <t xml:space="preserve">TANGANYIKA </t>
  </si>
  <si>
    <t>TANZANIA</t>
  </si>
  <si>
    <t>THAILAND</t>
  </si>
  <si>
    <t xml:space="preserve">TIBET </t>
  </si>
  <si>
    <t xml:space="preserve">TIMOR, EAST </t>
  </si>
  <si>
    <t xml:space="preserve">TIMOR, WEST </t>
  </si>
  <si>
    <t xml:space="preserve">TOBAGO </t>
  </si>
  <si>
    <t>TOGO</t>
  </si>
  <si>
    <t>TOKELAU</t>
  </si>
  <si>
    <t>TOKELAU ISLANDS</t>
  </si>
  <si>
    <t>TONGA</t>
  </si>
  <si>
    <t xml:space="preserve">TORRES ISLANDS </t>
  </si>
  <si>
    <t>TRINIDAD AND TOBAGO</t>
  </si>
  <si>
    <t>TRISTAN DA CUNHA</t>
  </si>
  <si>
    <t xml:space="preserve">TUAMOTU ISLANDS </t>
  </si>
  <si>
    <t xml:space="preserve">TUBUAI ISLANDS 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</si>
  <si>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</si>
  <si>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</si>
  <si>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</si>
  <si>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</si>
  <si>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</si>
  <si>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</si>
  <si>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</si>
  <si>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 xml:space="preserve">UMMA AL QAIWAIN </t>
  </si>
  <si>
    <t>UNITED ARAB EMIRATES</t>
  </si>
  <si>
    <t>UNITED KINGDOM</t>
  </si>
  <si>
    <t>UNITED KINGDOM, NFD</t>
  </si>
  <si>
    <t>UNITED STATES</t>
  </si>
  <si>
    <t>UNITED STATES OF AMERICA</t>
  </si>
  <si>
    <t xml:space="preserve">UPOLO ISLAND </t>
  </si>
  <si>
    <t xml:space="preserve">UPPER VOLTA </t>
  </si>
  <si>
    <t>URUGUAY</t>
  </si>
  <si>
    <t>UZBEKISTAN</t>
  </si>
  <si>
    <t>VANUATU</t>
  </si>
  <si>
    <t>VENEZUELA</t>
  </si>
  <si>
    <t>VIET NAM</t>
  </si>
  <si>
    <t>VIETNAM</t>
  </si>
  <si>
    <t>WALES</t>
  </si>
  <si>
    <t>WALLIS AND FUTUNA</t>
  </si>
  <si>
    <t>WALLIS AND FUTUNA ISLANDS</t>
  </si>
  <si>
    <t xml:space="preserve">WASHINGTON ISLAND </t>
  </si>
  <si>
    <t xml:space="preserve">WEST TIMOR </t>
  </si>
  <si>
    <t>WESTERN EUROPE, NFD</t>
  </si>
  <si>
    <t>WESTERN SAHARA</t>
  </si>
  <si>
    <t xml:space="preserve">WESTERN SAMOA </t>
  </si>
  <si>
    <t>YEMEN</t>
  </si>
  <si>
    <t xml:space="preserve">YUGOSLAVIA </t>
  </si>
  <si>
    <t>ZAMBIA</t>
  </si>
  <si>
    <t xml:space="preserve">ZANZIBAR </t>
  </si>
  <si>
    <t>ZIMBABWE</t>
  </si>
  <si>
    <t>Postal Zone for organisation</t>
  </si>
  <si>
    <t>Your Postage Estimate</t>
  </si>
  <si>
    <t>Note that final postage will be calculated at time of dispatch.</t>
  </si>
  <si>
    <t>The Final Amount Due will be calculated using information given on the Enrolment and Subscription spreadsheets, plus the final postage cost.</t>
  </si>
  <si>
    <t xml:space="preserve">This page is for calculation purposes and should not be altered. </t>
  </si>
  <si>
    <t>UK</t>
  </si>
  <si>
    <t xml:space="preserve">Keep a copy of the original form in case you need to start again. </t>
  </si>
  <si>
    <t>This Group Registration Form for the Moore College PTC course is an alternative to the Online PTC Registration Form used by individuals.</t>
  </si>
  <si>
    <t>Group Leaders can use the PTC_Enrolment worksheet or the PTC_Subscription worksheet to register multiple group members for a Unit Enrolment and/or PTC Subscription. If someone wants a Subscription as well as a Unit Enrolment, their details will need to be entered on both sheets.</t>
  </si>
  <si>
    <t>Use PTC_Subscription sheet to order extra Printed PTC notes and/or a PTC Subscription</t>
  </si>
  <si>
    <t>Order extra PTC notes and or a PTC Subscription for Group Leader on this page.</t>
  </si>
  <si>
    <t>The AUD$50.00 enrolment fee includes online PTC Notes and online exam.</t>
  </si>
  <si>
    <t>Unit</t>
  </si>
  <si>
    <t>Exam</t>
  </si>
  <si>
    <t>Notes</t>
  </si>
  <si>
    <t>Fee</t>
  </si>
  <si>
    <t>·         Paper exams will be sent to the group leader.</t>
  </si>
  <si>
    <t xml:space="preserve">NT4 </t>
  </si>
  <si>
    <t>New Testament 4</t>
  </si>
  <si>
    <t>OT4</t>
  </si>
  <si>
    <t>Wisdom and Exile (Old Testament 4)</t>
  </si>
  <si>
    <t>Y = Paper Exam format ($20)</t>
  </si>
  <si>
    <t xml:space="preserve">·         Paper exams cost AUD$20.00 each where the PTC unit is available online. </t>
  </si>
  <si>
    <t xml:space="preserve">Printed PTC Notes cost AUD$20 per book. Postage costs AUD$7.00 per book (Domestic). International postage varies. Bulk postage discounts are given. </t>
  </si>
  <si>
    <t xml:space="preserve">Y = PTC Subscription $60 </t>
  </si>
  <si>
    <t xml:space="preserve">Printed PTC Notes cost AUD$20 per book. Postage costs AUD$7.00 per book (Domestic). Bulk postage discounts are available. </t>
  </si>
  <si>
    <t>International postage is being estimated as zero cost until accurate estimations are available.</t>
  </si>
  <si>
    <t>D3</t>
  </si>
  <si>
    <t>The Church (Doctrine 3)</t>
  </si>
  <si>
    <t>NT3</t>
  </si>
  <si>
    <t>Paul's Letters (New Testament 3)</t>
  </si>
  <si>
    <t>Biblical Theology 1 (Introduction to the Bible)</t>
  </si>
  <si>
    <t>Biblical Theology 2 (Promise to Fulfilment)</t>
  </si>
  <si>
    <t xml:space="preserve">·         Apologetics is not yet online, so no online exams are available for these units. </t>
  </si>
  <si>
    <t>Version 2</t>
  </si>
  <si>
    <r>
      <t xml:space="preserve">Complete the </t>
    </r>
    <r>
      <rPr>
        <b/>
        <sz val="11"/>
        <color theme="1"/>
        <rFont val="Satoshi"/>
        <family val="3"/>
      </rPr>
      <t>Group_Information</t>
    </r>
    <r>
      <rPr>
        <sz val="11"/>
        <color theme="1"/>
        <rFont val="Satoshi"/>
        <family val="3"/>
      </rPr>
      <t xml:space="preserve"> plus the </t>
    </r>
    <r>
      <rPr>
        <b/>
        <sz val="11"/>
        <color theme="1"/>
        <rFont val="Satoshi"/>
        <family val="3"/>
      </rPr>
      <t>PTC_Enrolments</t>
    </r>
    <r>
      <rPr>
        <sz val="11"/>
        <color theme="1"/>
        <rFont val="Satoshi"/>
        <family val="3"/>
      </rPr>
      <t xml:space="preserve"> and/or </t>
    </r>
    <r>
      <rPr>
        <b/>
        <sz val="11"/>
        <color theme="1"/>
        <rFont val="Satoshi"/>
        <family val="3"/>
      </rPr>
      <t>PTC_Subscriptions</t>
    </r>
    <r>
      <rPr>
        <sz val="11"/>
        <color theme="1"/>
        <rFont val="Satoshi"/>
        <family val="3"/>
      </rPr>
      <t xml:space="preserve"> sheets. Click on the relevant tabs to access. </t>
    </r>
  </si>
  <si>
    <r>
      <t xml:space="preserve">Indicate </t>
    </r>
    <r>
      <rPr>
        <b/>
        <sz val="11"/>
        <color theme="1"/>
        <rFont val="Satoshi"/>
        <family val="3"/>
      </rPr>
      <t xml:space="preserve">Y or R </t>
    </r>
    <r>
      <rPr>
        <sz val="11"/>
        <color theme="1"/>
        <rFont val="Satoshi"/>
        <family val="3"/>
      </rPr>
      <t>in the relevant boxes. (Please DO NOT use N to indicate non-selection).</t>
    </r>
  </si>
  <si>
    <r>
      <t xml:space="preserve">Save and email this completed form, as an excel spreadsheet, to </t>
    </r>
    <r>
      <rPr>
        <b/>
        <sz val="11"/>
        <color theme="1"/>
        <rFont val="Satoshi"/>
        <family val="3"/>
      </rPr>
      <t>ptc@moore.edu.au</t>
    </r>
    <r>
      <rPr>
        <sz val="11"/>
        <color theme="1"/>
        <rFont val="Satoshi"/>
        <family val="3"/>
      </rPr>
      <t xml:space="preserve"> </t>
    </r>
  </si>
  <si>
    <r>
      <t xml:space="preserve">Add new group members to </t>
    </r>
    <r>
      <rPr>
        <b/>
        <u/>
        <sz val="11"/>
        <color theme="0"/>
        <rFont val="Satoshi"/>
        <family val="3"/>
      </rPr>
      <t>blank</t>
    </r>
    <r>
      <rPr>
        <b/>
        <sz val="11"/>
        <color theme="0"/>
        <rFont val="Satoshi"/>
        <family val="3"/>
      </rPr>
      <t xml:space="preserve"> rows only.   Do not modify or delete any pre-filled rows</t>
    </r>
  </si>
  <si>
    <t>Paper exams for online units cost $20 each. (Apologetics unit enrolments include paper exams).</t>
  </si>
  <si>
    <t xml:space="preserve">If Printed Notes are required, select unit from list $20 </t>
  </si>
  <si>
    <t>Further comments from Group Leader (if required)</t>
  </si>
  <si>
    <t>Current Email Address on record
(current Gp member)</t>
  </si>
  <si>
    <t>·       Paper exams are used for this unit. There is no administrative fee for this paper exams.</t>
  </si>
  <si>
    <t>Moore PTC Enrolments</t>
  </si>
  <si>
    <t>Moore PTC Subscription</t>
  </si>
  <si>
    <t>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</si>
</sst>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&quot;$&quot;#,##0.00;[Red]&quot;$&quot;#,##0.00"/>
    <numFmt numFmtId="166" formatCode="#,##0;[Red]#,##0"/>
    <numFmt numFmtId="167" formatCode="[$-C09]dd\-mmmm\-yyyy;@"/>
  </numFmts>
  <fonts count="2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24"/>
      <color theme="1"/>
      <name val="Satoshi"/>
      <family val="3"/>
    </font>
    <font>
      <sz val="11"/>
      <color theme="1"/>
      <name val="Satoshi"/>
      <family val="3"/>
    </font>
    <font>
      <u/>
      <sz val="11"/>
      <color theme="10"/>
      <name val="Satoshi"/>
      <family val="3"/>
    </font>
    <font>
      <b/>
      <u/>
      <sz val="11"/>
      <color theme="1"/>
      <name val="Satoshi"/>
      <family val="3"/>
    </font>
    <font>
      <sz val="11"/>
      <color theme="0"/>
      <name val="Satoshi"/>
      <family val="3"/>
    </font>
    <font>
      <b/>
      <sz val="11"/>
      <color theme="1"/>
      <name val="Satoshi"/>
      <family val="3"/>
    </font>
    <font>
      <sz val="11"/>
      <color rgb="FF9C5700"/>
      <name val="Satoshi"/>
      <family val="3"/>
    </font>
    <font>
      <sz val="11"/>
      <color rgb="FF00B050"/>
      <name val="Satoshi"/>
      <family val="3"/>
    </font>
    <font>
      <b/>
      <u/>
      <sz val="11"/>
      <color rgb="FF9C5700"/>
      <name val="Satoshi"/>
      <family val="3"/>
    </font>
    <font>
      <b/>
      <sz val="11"/>
      <color rgb="FF9C5700"/>
      <name val="Satoshi"/>
      <family val="3"/>
    </font>
    <font>
      <sz val="14"/>
      <color theme="1"/>
      <name val="Satoshi"/>
      <family val="3"/>
    </font>
    <font>
      <sz val="8"/>
      <color theme="1"/>
      <name val="Satoshi"/>
      <family val="3"/>
    </font>
    <font>
      <b/>
      <sz val="16"/>
      <color theme="0"/>
      <name val="Satoshi"/>
      <family val="3"/>
    </font>
    <font>
      <i/>
      <sz val="14"/>
      <name val="Satoshi"/>
      <family val="3"/>
    </font>
    <font>
      <sz val="16"/>
      <color theme="0"/>
      <name val="Satoshi"/>
      <family val="3"/>
    </font>
    <font>
      <b/>
      <sz val="28"/>
      <color theme="0"/>
      <name val="Satoshi"/>
      <family val="3"/>
    </font>
    <font>
      <b/>
      <sz val="11"/>
      <color theme="0"/>
      <name val="Satoshi"/>
      <family val="3"/>
    </font>
    <font>
      <b/>
      <u/>
      <sz val="11"/>
      <color theme="0"/>
      <name val="Satoshi"/>
      <family val="3"/>
    </font>
    <font>
      <b/>
      <sz val="16"/>
      <color theme="1"/>
      <name val="Satoshi"/>
      <family val="3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3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9" fillId="12" borderId="0" applyNumberFormat="0" applyBorder="0" applyAlignment="0" applyProtection="0"/>
  </cellStyleXfs>
  <cellXfs count="116">
    <xf numFmtId="0" fontId="0" fillId="0" borderId="0" xfId="0"/>
    <xf numFmtId="0" fontId="0" fillId="8" borderId="0" xfId="0" applyFill="1"/>
    <xf numFmtId="0" fontId="7" fillId="8" borderId="0" xfId="0" applyFont="1" applyFill="1" applyAlignment="1">
      <alignment horizontal="left" vertical="top"/>
    </xf>
    <xf numFmtId="0" fontId="8" fillId="8" borderId="0" xfId="0" applyFont="1" applyFill="1"/>
    <xf numFmtId="0" fontId="6" fillId="0" borderId="0" xfId="0" applyFont="1" applyAlignment="1">
      <alignment vertical="center"/>
    </xf>
    <xf numFmtId="0" fontId="6" fillId="0" borderId="0" xfId="0" applyFont="1"/>
    <xf numFmtId="0" fontId="10" fillId="8" borderId="0" xfId="0" applyFont="1" applyFill="1" applyAlignment="1">
      <alignment horizontal="left" vertical="top"/>
    </xf>
    <xf numFmtId="0" fontId="11" fillId="8" borderId="0" xfId="0" applyFont="1" applyFill="1"/>
    <xf numFmtId="0" fontId="12" fillId="8" borderId="0" xfId="6" applyFont="1" applyFill="1"/>
    <xf numFmtId="0" fontId="13" fillId="8" borderId="0" xfId="0" applyFont="1" applyFill="1"/>
    <xf numFmtId="0" fontId="16" fillId="8" borderId="0" xfId="7" applyFont="1" applyFill="1"/>
    <xf numFmtId="0" fontId="17" fillId="8" borderId="0" xfId="0" applyFont="1" applyFill="1"/>
    <xf numFmtId="0" fontId="11" fillId="8" borderId="0" xfId="0" applyFont="1" applyFill="1" applyAlignment="1">
      <alignment horizontal="left" wrapText="1"/>
    </xf>
    <xf numFmtId="0" fontId="18" fillId="8" borderId="0" xfId="7" applyFont="1" applyFill="1"/>
    <xf numFmtId="0" fontId="19" fillId="8" borderId="0" xfId="7" applyFont="1" applyFill="1"/>
    <xf numFmtId="0" fontId="11" fillId="4" borderId="0" xfId="3" applyFont="1" applyProtection="1"/>
    <xf numFmtId="0" fontId="21" fillId="4" borderId="0" xfId="3" applyFont="1" applyProtection="1"/>
    <xf numFmtId="0" fontId="11" fillId="4" borderId="0" xfId="3" applyFont="1" applyAlignment="1" applyProtection="1"/>
    <xf numFmtId="0" fontId="11" fillId="4" borderId="0" xfId="3" applyFont="1" applyBorder="1" applyAlignment="1" applyProtection="1">
      <alignment vertical="top"/>
    </xf>
    <xf numFmtId="0" fontId="15" fillId="4" borderId="0" xfId="3" applyFont="1" applyAlignment="1" applyProtection="1">
      <alignment vertical="top"/>
    </xf>
    <xf numFmtId="0" fontId="11" fillId="4" borderId="0" xfId="3" applyFont="1" applyAlignment="1" applyProtection="1">
      <alignment vertical="top"/>
    </xf>
    <xf numFmtId="0" fontId="11" fillId="4" borderId="1" xfId="3" applyFont="1" applyBorder="1" applyProtection="1"/>
    <xf numFmtId="0" fontId="11" fillId="4" borderId="0" xfId="3" applyFont="1" applyBorder="1" applyProtection="1"/>
    <xf numFmtId="0" fontId="11" fillId="4" borderId="0" xfId="3" applyFont="1" applyAlignment="1" applyProtection="1">
      <alignment horizontal="left" vertical="top" wrapText="1"/>
    </xf>
    <xf numFmtId="0" fontId="15" fillId="4" borderId="0" xfId="3" applyFont="1" applyBorder="1" applyAlignment="1" applyProtection="1">
      <alignment horizontal="left" vertical="top" wrapText="1"/>
    </xf>
    <xf numFmtId="0" fontId="11" fillId="4" borderId="0" xfId="3" applyFont="1" applyAlignment="1" applyProtection="1">
      <alignment horizontal="left" vertical="top" wrapText="1"/>
    </xf>
    <xf numFmtId="0" fontId="11" fillId="4" borderId="0" xfId="3" applyFont="1" applyAlignment="1" applyProtection="1">
      <alignment horizontal="center" vertical="center"/>
    </xf>
    <xf numFmtId="0" fontId="15" fillId="4" borderId="0" xfId="3" applyFont="1" applyAlignment="1" applyProtection="1"/>
    <xf numFmtId="0" fontId="15" fillId="4" borderId="0" xfId="3" applyFont="1" applyProtection="1"/>
    <xf numFmtId="0" fontId="25" fillId="2" borderId="0" xfId="1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4" borderId="0" xfId="3" applyFont="1" applyAlignment="1" applyProtection="1">
      <alignment vertical="center"/>
    </xf>
    <xf numFmtId="0" fontId="11" fillId="4" borderId="0" xfId="3" applyFont="1" applyAlignment="1" applyProtection="1">
      <alignment wrapText="1"/>
    </xf>
    <xf numFmtId="0" fontId="11" fillId="4" borderId="0" xfId="3" applyFont="1" applyBorder="1" applyAlignment="1" applyProtection="1">
      <alignment wrapText="1"/>
    </xf>
    <xf numFmtId="0" fontId="22" fillId="2" borderId="15" xfId="1" applyFont="1" applyBorder="1" applyAlignment="1" applyProtection="1"/>
    <xf numFmtId="0" fontId="11" fillId="0" borderId="16" xfId="0" applyFont="1" applyBorder="1" applyProtection="1"/>
    <xf numFmtId="167" fontId="20" fillId="7" borderId="1" xfId="3" applyNumberFormat="1" applyFont="1" applyFill="1" applyBorder="1" applyProtection="1">
      <protection locked="0"/>
    </xf>
    <xf numFmtId="0" fontId="11" fillId="4" borderId="0" xfId="3" applyFont="1" applyBorder="1" applyAlignment="1" applyProtection="1"/>
    <xf numFmtId="0" fontId="11" fillId="4" borderId="0" xfId="3" applyFont="1" applyAlignment="1" applyProtection="1">
      <alignment horizontal="center"/>
    </xf>
    <xf numFmtId="0" fontId="11" fillId="4" borderId="0" xfId="3" applyFont="1" applyAlignment="1" applyProtection="1">
      <alignment horizontal="left"/>
    </xf>
    <xf numFmtId="0" fontId="26" fillId="11" borderId="8" xfId="4" applyFont="1" applyFill="1" applyBorder="1" applyAlignment="1" applyProtection="1">
      <alignment horizontal="center" vertical="top" wrapText="1"/>
    </xf>
    <xf numFmtId="165" fontId="15" fillId="4" borderId="9" xfId="3" applyNumberFormat="1" applyFont="1" applyBorder="1" applyProtection="1"/>
    <xf numFmtId="165" fontId="15" fillId="4" borderId="0" xfId="3" applyNumberFormat="1" applyFont="1" applyBorder="1" applyProtection="1"/>
    <xf numFmtId="0" fontId="26" fillId="14" borderId="2" xfId="3" applyFont="1" applyFill="1" applyBorder="1" applyAlignment="1" applyProtection="1">
      <alignment vertical="center"/>
    </xf>
    <xf numFmtId="0" fontId="26" fillId="14" borderId="17" xfId="3" applyFont="1" applyFill="1" applyBorder="1" applyAlignment="1" applyProtection="1">
      <alignment horizontal="center"/>
    </xf>
    <xf numFmtId="0" fontId="26" fillId="14" borderId="3" xfId="3" applyFont="1" applyFill="1" applyBorder="1" applyAlignment="1" applyProtection="1">
      <alignment horizontal="center"/>
    </xf>
    <xf numFmtId="0" fontId="26" fillId="14" borderId="1" xfId="3" applyFont="1" applyFill="1" applyBorder="1" applyAlignment="1" applyProtection="1">
      <alignment horizontal="center" vertical="center" wrapText="1"/>
    </xf>
    <xf numFmtId="0" fontId="26" fillId="2" borderId="1" xfId="1" applyFont="1" applyBorder="1" applyAlignment="1" applyProtection="1">
      <alignment horizontal="center" vertical="center" wrapText="1"/>
    </xf>
    <xf numFmtId="0" fontId="26" fillId="9" borderId="2" xfId="3" applyFont="1" applyFill="1" applyBorder="1" applyAlignment="1" applyProtection="1">
      <alignment horizontal="center" vertical="center"/>
    </xf>
    <xf numFmtId="0" fontId="26" fillId="9" borderId="3" xfId="3" applyFont="1" applyFill="1" applyBorder="1" applyAlignment="1" applyProtection="1">
      <alignment horizontal="center" vertical="center"/>
    </xf>
    <xf numFmtId="0" fontId="26" fillId="9" borderId="0" xfId="3" applyFont="1" applyFill="1" applyBorder="1" applyAlignment="1" applyProtection="1">
      <alignment horizontal="center" vertical="top"/>
    </xf>
    <xf numFmtId="0" fontId="26" fillId="13" borderId="1" xfId="3" applyFont="1" applyFill="1" applyBorder="1" applyAlignment="1" applyProtection="1">
      <alignment horizontal="center" vertical="center" wrapText="1"/>
    </xf>
    <xf numFmtId="0" fontId="26" fillId="2" borderId="1" xfId="1" applyFont="1" applyBorder="1" applyAlignment="1" applyProtection="1">
      <alignment horizontal="center" vertical="center"/>
    </xf>
    <xf numFmtId="0" fontId="26" fillId="14" borderId="1" xfId="1" applyFont="1" applyFill="1" applyBorder="1" applyAlignment="1" applyProtection="1">
      <alignment horizontal="center" vertical="center" wrapText="1"/>
    </xf>
    <xf numFmtId="0" fontId="26" fillId="9" borderId="5" xfId="5" applyFont="1" applyFill="1" applyBorder="1" applyAlignment="1" applyProtection="1">
      <alignment horizontal="center" vertical="center" wrapText="1"/>
    </xf>
    <xf numFmtId="0" fontId="26" fillId="9" borderId="14" xfId="5" applyFont="1" applyFill="1" applyBorder="1" applyAlignment="1" applyProtection="1">
      <alignment horizontal="center" vertical="top" wrapText="1"/>
    </xf>
    <xf numFmtId="0" fontId="26" fillId="11" borderId="3" xfId="4" applyFont="1" applyFill="1" applyBorder="1" applyAlignment="1" applyProtection="1">
      <alignment horizontal="center" vertical="center" wrapText="1"/>
    </xf>
    <xf numFmtId="0" fontId="26" fillId="10" borderId="1" xfId="3" applyFont="1" applyFill="1" applyBorder="1" applyAlignment="1" applyProtection="1">
      <alignment horizontal="center" vertical="center" wrapText="1"/>
    </xf>
    <xf numFmtId="0" fontId="11" fillId="8" borderId="1" xfId="3" applyFont="1" applyFill="1" applyBorder="1" applyProtection="1"/>
    <xf numFmtId="0" fontId="11" fillId="8" borderId="1" xfId="0" applyFont="1" applyFill="1" applyBorder="1"/>
    <xf numFmtId="0" fontId="11" fillId="8" borderId="1" xfId="0" applyFont="1" applyFill="1" applyBorder="1" applyAlignment="1">
      <alignment horizontal="center" vertical="center"/>
    </xf>
    <xf numFmtId="0" fontId="12" fillId="8" borderId="1" xfId="6" applyFont="1" applyFill="1" applyBorder="1" applyProtection="1"/>
    <xf numFmtId="0" fontId="11" fillId="8" borderId="1" xfId="0" applyFont="1" applyFill="1" applyBorder="1" applyProtection="1"/>
    <xf numFmtId="0" fontId="11" fillId="8" borderId="0" xfId="3" applyFont="1" applyFill="1" applyProtection="1"/>
    <xf numFmtId="49" fontId="11" fillId="7" borderId="1" xfId="3" applyNumberFormat="1" applyFont="1" applyFill="1" applyBorder="1" applyAlignment="1" applyProtection="1">
      <alignment wrapText="1"/>
      <protection locked="0"/>
    </xf>
    <xf numFmtId="49" fontId="11" fillId="0" borderId="1" xfId="0" applyNumberFormat="1" applyFont="1" applyBorder="1" applyProtection="1">
      <protection locked="0"/>
    </xf>
    <xf numFmtId="49" fontId="12" fillId="0" borderId="1" xfId="6" applyNumberFormat="1" applyFont="1" applyBorder="1" applyProtection="1">
      <protection locked="0"/>
    </xf>
    <xf numFmtId="0" fontId="11" fillId="0" borderId="1" xfId="0" applyFont="1" applyFill="1" applyBorder="1" applyProtection="1">
      <protection locked="0"/>
    </xf>
    <xf numFmtId="0" fontId="11" fillId="4" borderId="0" xfId="3" applyFont="1" applyAlignment="1" applyProtection="1">
      <alignment horizontal="center"/>
      <protection locked="0"/>
    </xf>
    <xf numFmtId="0" fontId="11" fillId="4" borderId="0" xfId="3" applyFont="1" applyProtection="1">
      <protection locked="0"/>
    </xf>
    <xf numFmtId="0" fontId="28" fillId="8" borderId="0" xfId="3" applyFont="1" applyFill="1" applyBorder="1" applyProtection="1"/>
    <xf numFmtId="165" fontId="15" fillId="4" borderId="8" xfId="3" applyNumberFormat="1" applyFont="1" applyBorder="1" applyProtection="1"/>
    <xf numFmtId="0" fontId="11" fillId="8" borderId="0" xfId="3" applyFont="1" applyFill="1" applyBorder="1" applyProtection="1"/>
    <xf numFmtId="0" fontId="11" fillId="14" borderId="17" xfId="3" applyFont="1" applyFill="1" applyBorder="1" applyProtection="1"/>
    <xf numFmtId="0" fontId="11" fillId="14" borderId="17" xfId="3" applyFont="1" applyFill="1" applyBorder="1" applyAlignment="1" applyProtection="1">
      <alignment vertical="center"/>
    </xf>
    <xf numFmtId="0" fontId="11" fillId="14" borderId="3" xfId="3" applyFont="1" applyFill="1" applyBorder="1" applyAlignment="1" applyProtection="1">
      <alignment vertical="center"/>
    </xf>
    <xf numFmtId="0" fontId="26" fillId="9" borderId="1" xfId="5" applyFont="1" applyFill="1" applyBorder="1" applyAlignment="1" applyProtection="1">
      <alignment horizontal="center" vertical="center" wrapText="1"/>
    </xf>
    <xf numFmtId="0" fontId="15" fillId="4" borderId="0" xfId="3" applyFont="1" applyAlignment="1" applyProtection="1">
      <alignment horizontal="center" vertical="top"/>
    </xf>
    <xf numFmtId="0" fontId="11" fillId="8" borderId="1" xfId="0" applyFont="1" applyFill="1" applyBorder="1" applyAlignment="1" applyProtection="1">
      <alignment horizontal="center" vertical="center"/>
    </xf>
    <xf numFmtId="164" fontId="11" fillId="8" borderId="1" xfId="0" applyNumberFormat="1" applyFont="1" applyFill="1" applyBorder="1" applyProtection="1"/>
    <xf numFmtId="0" fontId="28" fillId="4" borderId="12" xfId="3" applyFont="1" applyBorder="1" applyAlignment="1" applyProtection="1">
      <alignment vertical="center"/>
    </xf>
    <xf numFmtId="0" fontId="28" fillId="4" borderId="10" xfId="3" applyFont="1" applyBorder="1" applyAlignment="1" applyProtection="1">
      <alignment vertical="center" wrapText="1"/>
    </xf>
    <xf numFmtId="0" fontId="20" fillId="7" borderId="13" xfId="3" applyFont="1" applyFill="1" applyBorder="1" applyAlignment="1" applyProtection="1">
      <alignment vertical="center"/>
      <protection locked="0"/>
    </xf>
    <xf numFmtId="49" fontId="20" fillId="7" borderId="11" xfId="3" applyNumberFormat="1" applyFont="1" applyFill="1" applyBorder="1" applyAlignment="1" applyProtection="1">
      <alignment horizontal="left" vertical="center"/>
      <protection locked="0"/>
    </xf>
    <xf numFmtId="0" fontId="24" fillId="2" borderId="1" xfId="1" applyFont="1" applyBorder="1" applyAlignment="1" applyProtection="1">
      <alignment vertical="center"/>
    </xf>
    <xf numFmtId="0" fontId="22" fillId="2" borderId="1" xfId="1" applyFont="1" applyBorder="1" applyAlignment="1" applyProtection="1">
      <alignment vertical="center"/>
    </xf>
    <xf numFmtId="0" fontId="22" fillId="2" borderId="2" xfId="1" applyFont="1" applyBorder="1" applyAlignment="1" applyProtection="1">
      <alignment vertical="center"/>
    </xf>
    <xf numFmtId="0" fontId="11" fillId="3" borderId="1" xfId="2" applyFont="1" applyBorder="1" applyAlignment="1" applyProtection="1">
      <alignment horizontal="left" vertical="center"/>
    </xf>
    <xf numFmtId="0" fontId="11" fillId="7" borderId="1" xfId="3" applyFont="1" applyFill="1" applyBorder="1" applyAlignment="1" applyProtection="1">
      <alignment vertical="center" wrapText="1"/>
      <protection locked="0"/>
    </xf>
    <xf numFmtId="0" fontId="11" fillId="7" borderId="1" xfId="3" applyFont="1" applyFill="1" applyBorder="1" applyAlignment="1" applyProtection="1">
      <alignment vertical="center"/>
      <protection locked="0"/>
    </xf>
    <xf numFmtId="0" fontId="11" fillId="4" borderId="0" xfId="3" applyFont="1" applyBorder="1" applyAlignment="1" applyProtection="1">
      <alignment vertical="center"/>
    </xf>
    <xf numFmtId="0" fontId="15" fillId="4" borderId="0" xfId="3" applyFont="1" applyAlignment="1" applyProtection="1">
      <alignment vertical="center"/>
    </xf>
    <xf numFmtId="0" fontId="22" fillId="11" borderId="1" xfId="1" applyFont="1" applyFill="1" applyBorder="1" applyAlignment="1" applyProtection="1">
      <alignment vertical="center"/>
    </xf>
    <xf numFmtId="166" fontId="23" fillId="8" borderId="1" xfId="3" applyNumberFormat="1" applyFont="1" applyFill="1" applyBorder="1" applyAlignment="1" applyProtection="1">
      <alignment horizontal="right" vertical="center"/>
    </xf>
    <xf numFmtId="164" fontId="23" fillId="8" borderId="1" xfId="3" applyNumberFormat="1" applyFont="1" applyFill="1" applyBorder="1" applyAlignment="1" applyProtection="1">
      <alignment horizontal="right" vertical="center"/>
    </xf>
    <xf numFmtId="0" fontId="15" fillId="4" borderId="4" xfId="3" applyFont="1" applyBorder="1" applyAlignment="1" applyProtection="1">
      <alignment horizontal="left" vertical="center" wrapText="1"/>
    </xf>
    <xf numFmtId="0" fontId="15" fillId="4" borderId="0" xfId="3" applyFont="1" applyBorder="1" applyAlignment="1" applyProtection="1">
      <alignment horizontal="left" vertical="center" wrapText="1"/>
    </xf>
    <xf numFmtId="0" fontId="11" fillId="4" borderId="1" xfId="3" applyFont="1" applyBorder="1" applyAlignment="1" applyProtection="1">
      <alignment vertical="center" wrapText="1"/>
    </xf>
    <xf numFmtId="49" fontId="11" fillId="7" borderId="1" xfId="3" applyNumberFormat="1" applyFont="1" applyFill="1" applyBorder="1" applyAlignment="1" applyProtection="1">
      <alignment vertical="center" wrapText="1"/>
      <protection locked="0"/>
    </xf>
    <xf numFmtId="0" fontId="11" fillId="4" borderId="1" xfId="3" applyFont="1" applyBorder="1" applyAlignment="1" applyProtection="1">
      <alignment vertical="center"/>
    </xf>
    <xf numFmtId="0" fontId="22" fillId="2" borderId="2" xfId="1" applyFont="1" applyBorder="1" applyAlignment="1" applyProtection="1">
      <alignment horizontal="left" vertical="center"/>
    </xf>
    <xf numFmtId="0" fontId="22" fillId="2" borderId="3" xfId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3" borderId="1" xfId="2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/>
      <protection locked="0"/>
    </xf>
    <xf numFmtId="0" fontId="22" fillId="2" borderId="6" xfId="1" applyFont="1" applyBorder="1" applyAlignment="1" applyProtection="1">
      <alignment horizontal="left" vertical="center"/>
    </xf>
    <xf numFmtId="0" fontId="11" fillId="3" borderId="5" xfId="2" applyFont="1" applyBorder="1" applyAlignment="1" applyProtection="1">
      <alignment horizontal="left" vertical="center"/>
    </xf>
    <xf numFmtId="0" fontId="11" fillId="15" borderId="18" xfId="2" applyFont="1" applyFill="1" applyBorder="1" applyAlignment="1" applyProtection="1">
      <alignment horizontal="left" vertical="center"/>
    </xf>
    <xf numFmtId="0" fontId="11" fillId="15" borderId="19" xfId="3" applyFont="1" applyFill="1" applyBorder="1" applyAlignment="1" applyProtection="1">
      <alignment vertical="center"/>
    </xf>
    <xf numFmtId="0" fontId="11" fillId="15" borderId="20" xfId="2" applyFont="1" applyFill="1" applyBorder="1" applyAlignment="1" applyProtection="1">
      <alignment horizontal="left" vertical="center"/>
    </xf>
    <xf numFmtId="0" fontId="11" fillId="15" borderId="14" xfId="3" applyFont="1" applyFill="1" applyBorder="1" applyAlignment="1" applyProtection="1">
      <alignment vertical="center"/>
    </xf>
    <xf numFmtId="0" fontId="11" fillId="4" borderId="4" xfId="3" applyFont="1" applyBorder="1" applyAlignment="1" applyProtection="1">
      <alignment horizontal="left" vertical="center" wrapText="1"/>
    </xf>
    <xf numFmtId="0" fontId="11" fillId="15" borderId="1" xfId="3" applyFont="1" applyFill="1" applyBorder="1" applyAlignment="1" applyProtection="1">
      <alignment vertical="center"/>
    </xf>
    <xf numFmtId="0" fontId="11" fillId="7" borderId="1" xfId="0" applyFont="1" applyFill="1" applyBorder="1"/>
    <xf numFmtId="0" fontId="14" fillId="8" borderId="0" xfId="0" applyFont="1" applyFill="1" applyBorder="1"/>
  </cellXfs>
  <cellStyles count="8">
    <cellStyle name="20% - Accent1" xfId="2" builtinId="30"/>
    <cellStyle name="20% - Accent4" xfId="3" builtinId="42"/>
    <cellStyle name="20% - Accent6" xfId="5" builtinId="50"/>
    <cellStyle name="Accent1" xfId="1" builtinId="29"/>
    <cellStyle name="Bad" xfId="4" builtinId="27"/>
    <cellStyle name="Hyperlink" xfId="6" builtinId="8"/>
    <cellStyle name="Neutral" xfId="7" builtinId="28"/>
    <cellStyle name="Normal" xfId="0" builtinId="0"/>
  </cellStyles>
  <dxfs count="18">
    <dxf>
      <fill>
        <patternFill>
          <bgColor rgb="FFD7DDE5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D7DDE5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D7DDE5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D7DDE5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D7DDE5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D7DDE5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BB7F6"/>
      <color rgb="FFD7DDE5"/>
      <color rgb="FFFFCCFF"/>
      <color rgb="FFCCFFCC"/>
      <color rgb="FFFF66FF"/>
      <color rgb="FFFF00FF"/>
      <color rgb="FFFF3399"/>
      <color rgb="FFFE68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jpg@01D79385.922FF97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79385.922FF970" TargetMode="Externa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47625</xdr:rowOff>
    </xdr:from>
    <xdr:to>
      <xdr:col>14</xdr:col>
      <xdr:colOff>151348</xdr:colOff>
      <xdr:row>14</xdr:row>
      <xdr:rowOff>161863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EF4638-5D4C-4312-9469-556F82650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3648075"/>
          <a:ext cx="8419048" cy="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208131</xdr:colOff>
      <xdr:row>0</xdr:row>
      <xdr:rowOff>1043697</xdr:rowOff>
    </xdr:to>
    <xdr:pic>
      <xdr:nvPicPr>
        <xdr:cNvPr id="4" name="Picture 3" descr="MTC Uni-eSig-Logo_RGB">
          <a:extLst>
            <a:ext uri="{FF2B5EF4-FFF2-40B4-BE49-F238E27FC236}">
              <a16:creationId xmlns:a16="http://schemas.microsoft.com/office/drawing/2014/main" id="{B2E30D76-7B28-4DB0-8B39-3B863A802574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27606" cy="10436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445851</xdr:colOff>
      <xdr:row>0</xdr:row>
      <xdr:rowOff>50664</xdr:rowOff>
    </xdr:from>
    <xdr:to>
      <xdr:col>1</xdr:col>
      <xdr:colOff>1905000</xdr:colOff>
      <xdr:row>1</xdr:row>
      <xdr:rowOff>577579</xdr:rowOff>
    </xdr:to>
    <xdr:pic>
      <xdr:nvPicPr>
        <xdr:cNvPr id="4" name="Picture 3" descr="MTC Uni-eSig-Logo_RGB">
          <a:extLst>
            <a:ext uri="{FF2B5EF4-FFF2-40B4-BE49-F238E27FC236}">
              <a16:creationId xmlns:a16="http://schemas.microsoft.com/office/drawing/2014/main" id="{924D6DD0-C243-4BDD-83C2-A9F9E5DDBA6F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851" y="50664"/>
          <a:ext cx="3627606" cy="10436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ore.edu.au/ptc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smith@e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jbrown@e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1713-CC30-4E03-8FE4-44A38B28C063}">
  <sheetPr codeName="Sheet2"/>
  <dimension ref="A1:Y23"/>
  <sheetViews>
    <sheetView tabSelected="1" topLeftCell="A2" workbookViewId="0">
      <selection activeCell="A17" sqref="A17"/>
    </sheetView>
  </sheetViews>
  <sheetFormatPr defaultColWidth="9.140625" defaultRowHeight="15" x14ac:dyDescent="0.25"/>
  <cols>
    <col min="1" max="1" width="9.5703125" style="1" customWidth="1"/>
    <col min="2" max="2" width="14.28515625" style="1" customWidth="1"/>
    <col min="3" max="16384" width="9.140625" style="1"/>
  </cols>
  <sheetData>
    <row r="1" spans="1:25" ht="90" customHeight="1" x14ac:dyDescent="0.25"/>
    <row r="2" spans="1:25" ht="43.5" customHeight="1" x14ac:dyDescent="0.25">
      <c r="A2" s="6" t="s">
        <v>27</v>
      </c>
      <c r="F2" s="2"/>
    </row>
    <row r="3" spans="1:25" x14ac:dyDescent="0.25">
      <c r="A3" s="7" t="s">
        <v>524</v>
      </c>
      <c r="B3" s="7"/>
      <c r="C3" s="7"/>
      <c r="D3" s="7"/>
      <c r="E3" s="7"/>
      <c r="F3" s="7"/>
      <c r="G3" s="7"/>
      <c r="H3" s="7"/>
      <c r="I3" s="7"/>
    </row>
    <row r="4" spans="1:25" ht="32.25" customHeight="1" x14ac:dyDescent="0.25">
      <c r="A4" s="12" t="s">
        <v>525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x14ac:dyDescent="0.25">
      <c r="A5" s="7" t="s">
        <v>30</v>
      </c>
      <c r="B5" s="7"/>
      <c r="C5" s="7"/>
      <c r="D5" s="7"/>
      <c r="E5" s="7"/>
      <c r="F5" s="7"/>
      <c r="G5" s="7"/>
      <c r="H5" s="7"/>
      <c r="I5" s="7"/>
    </row>
    <row r="6" spans="1:25" x14ac:dyDescent="0.25">
      <c r="A6" s="8" t="s">
        <v>46</v>
      </c>
      <c r="B6" s="7"/>
      <c r="C6" s="7"/>
      <c r="D6" s="7"/>
      <c r="E6" s="7"/>
      <c r="F6" s="7"/>
      <c r="G6" s="7"/>
      <c r="H6" s="7"/>
      <c r="I6" s="7"/>
    </row>
    <row r="7" spans="1:25" x14ac:dyDescent="0.25">
      <c r="A7" s="7"/>
      <c r="B7" s="7"/>
      <c r="C7" s="7"/>
      <c r="D7" s="7"/>
      <c r="E7" s="7"/>
      <c r="F7" s="7"/>
      <c r="G7" s="7"/>
      <c r="H7" s="7"/>
      <c r="I7" s="7"/>
    </row>
    <row r="8" spans="1:25" x14ac:dyDescent="0.25">
      <c r="A8" s="9" t="s">
        <v>28</v>
      </c>
      <c r="B8" s="7"/>
      <c r="C8" s="7"/>
      <c r="D8" s="7"/>
      <c r="E8" s="7"/>
      <c r="F8" s="7"/>
      <c r="G8" s="7"/>
      <c r="H8" s="7"/>
      <c r="I8" s="7"/>
    </row>
    <row r="9" spans="1:25" x14ac:dyDescent="0.25">
      <c r="A9" s="7" t="s">
        <v>523</v>
      </c>
      <c r="B9" s="7"/>
      <c r="C9" s="7"/>
      <c r="D9" s="7"/>
      <c r="E9" s="7"/>
      <c r="F9" s="7"/>
      <c r="G9" s="7"/>
      <c r="H9" s="7"/>
      <c r="I9" s="7"/>
    </row>
    <row r="10" spans="1:25" x14ac:dyDescent="0.25">
      <c r="A10" s="7" t="s">
        <v>25</v>
      </c>
      <c r="B10" s="7"/>
      <c r="C10" s="115"/>
      <c r="D10" s="114"/>
      <c r="E10" s="7"/>
      <c r="F10" s="7"/>
      <c r="G10" s="7"/>
      <c r="H10" s="7"/>
      <c r="I10" s="7"/>
    </row>
    <row r="11" spans="1:25" x14ac:dyDescent="0.25">
      <c r="A11" s="7" t="s">
        <v>90</v>
      </c>
      <c r="B11" s="7"/>
      <c r="C11" s="7"/>
      <c r="D11" s="7"/>
      <c r="E11" s="7"/>
      <c r="F11" s="7"/>
      <c r="G11" s="7"/>
      <c r="H11" s="7"/>
      <c r="I11" s="7"/>
    </row>
    <row r="12" spans="1:25" x14ac:dyDescent="0.25">
      <c r="A12" s="7" t="s">
        <v>552</v>
      </c>
      <c r="B12" s="7"/>
      <c r="C12" s="7"/>
      <c r="D12" s="7"/>
      <c r="E12" s="7"/>
      <c r="F12" s="7"/>
      <c r="G12" s="7"/>
      <c r="H12" s="7"/>
      <c r="I12" s="7"/>
    </row>
    <row r="13" spans="1:25" x14ac:dyDescent="0.25">
      <c r="A13" s="7"/>
      <c r="B13" s="7"/>
      <c r="C13" s="7"/>
      <c r="D13" s="7"/>
      <c r="E13" s="7"/>
      <c r="F13" s="7"/>
      <c r="G13" s="7"/>
      <c r="H13" s="7"/>
      <c r="I13" s="7"/>
    </row>
    <row r="14" spans="1:25" x14ac:dyDescent="0.25">
      <c r="A14" s="7"/>
      <c r="B14" s="7"/>
      <c r="C14" s="7"/>
      <c r="D14" s="7"/>
      <c r="E14" s="7"/>
      <c r="F14" s="7"/>
      <c r="G14" s="7"/>
      <c r="H14" s="7"/>
      <c r="I14" s="7"/>
    </row>
    <row r="15" spans="1:25" x14ac:dyDescent="0.25">
      <c r="A15" s="7"/>
      <c r="B15" s="7"/>
      <c r="C15" s="7"/>
      <c r="D15" s="7"/>
      <c r="E15" s="7"/>
      <c r="F15" s="7"/>
      <c r="G15" s="7"/>
      <c r="H15" s="7"/>
      <c r="I15" s="7"/>
    </row>
    <row r="16" spans="1:25" x14ac:dyDescent="0.25">
      <c r="A16" s="7" t="s">
        <v>553</v>
      </c>
      <c r="B16" s="7"/>
      <c r="C16" s="7"/>
      <c r="D16" s="7"/>
      <c r="E16" s="7"/>
      <c r="F16" s="7"/>
      <c r="G16" s="7"/>
      <c r="H16" s="7"/>
      <c r="I16" s="7"/>
    </row>
    <row r="17" spans="1:9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x14ac:dyDescent="0.25">
      <c r="A18" s="10" t="s">
        <v>89</v>
      </c>
      <c r="B18" s="7"/>
      <c r="C18" s="7"/>
      <c r="D18" s="7"/>
      <c r="E18" s="7"/>
      <c r="F18" s="7"/>
      <c r="G18" s="7"/>
      <c r="H18" s="7"/>
      <c r="I18" s="7"/>
    </row>
    <row r="19" spans="1:9" x14ac:dyDescent="0.25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25">
      <c r="A20" s="7" t="s">
        <v>554</v>
      </c>
      <c r="B20" s="11"/>
      <c r="C20" s="11"/>
      <c r="D20" s="11"/>
      <c r="E20" s="11"/>
      <c r="F20" s="11"/>
      <c r="G20" s="7"/>
      <c r="H20" s="7"/>
      <c r="I20" s="7"/>
    </row>
    <row r="21" spans="1:9" x14ac:dyDescent="0.25">
      <c r="A21" s="11"/>
      <c r="B21" s="11"/>
      <c r="C21" s="11"/>
      <c r="D21" s="11"/>
      <c r="E21" s="11"/>
      <c r="F21" s="11"/>
      <c r="G21" s="7"/>
      <c r="H21" s="7"/>
      <c r="I21" s="7"/>
    </row>
    <row r="22" spans="1:9" x14ac:dyDescent="0.25">
      <c r="B22" s="3"/>
      <c r="C22" s="3"/>
      <c r="D22" s="3"/>
      <c r="E22" s="3"/>
      <c r="F22" s="3"/>
    </row>
    <row r="23" spans="1:9" x14ac:dyDescent="0.25">
      <c r="A23" s="3"/>
    </row>
  </sheetData>
  <sheetProtection algorithmName="SHA-512" hashValue="oKAuI+CdQamY/+cSY3M3BR65US+d9ozqMxP/bEQ01PZsy/WZ7QS1gN+4WBa1YFAemOlZLOnyT7g5N0Qcmn8a1A==" saltValue="32k3OLSZRopFBaSJ3x7IcA==" spinCount="100000" sheet="1" objects="1" scenarios="1" selectLockedCells="1"/>
  <mergeCells count="1">
    <mergeCell ref="A4:Y4"/>
  </mergeCells>
  <hyperlinks>
    <hyperlink ref="A6" r:id="rId1" xr:uid="{56D461FE-D7E2-436F-8E0B-CD411E19799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AAD15-34F7-4596-81AC-1C3E1CA11571}">
  <sheetPr codeName="Sheet1"/>
  <dimension ref="A1:B23"/>
  <sheetViews>
    <sheetView workbookViewId="0"/>
  </sheetViews>
  <sheetFormatPr defaultColWidth="9.140625" defaultRowHeight="15" x14ac:dyDescent="0.25"/>
  <cols>
    <col min="1" max="16384" width="9.140625" style="10"/>
  </cols>
  <sheetData>
    <row r="1" spans="1:2" x14ac:dyDescent="0.25">
      <c r="A1" s="13" t="s">
        <v>58</v>
      </c>
    </row>
    <row r="2" spans="1:2" x14ac:dyDescent="0.25">
      <c r="A2" s="14" t="s">
        <v>72</v>
      </c>
      <c r="B2" s="10" t="s">
        <v>73</v>
      </c>
    </row>
    <row r="3" spans="1:2" x14ac:dyDescent="0.25">
      <c r="A3" s="14" t="s">
        <v>69</v>
      </c>
      <c r="B3" s="10" t="s">
        <v>68</v>
      </c>
    </row>
    <row r="4" spans="1:2" x14ac:dyDescent="0.25">
      <c r="A4" s="14" t="s">
        <v>48</v>
      </c>
      <c r="B4" s="10" t="s">
        <v>49</v>
      </c>
    </row>
    <row r="5" spans="1:2" x14ac:dyDescent="0.25">
      <c r="A5" s="14" t="s">
        <v>56</v>
      </c>
      <c r="B5" s="10" t="s">
        <v>57</v>
      </c>
    </row>
    <row r="6" spans="1:2" x14ac:dyDescent="0.25">
      <c r="A6" s="14" t="s">
        <v>544</v>
      </c>
      <c r="B6" s="10" t="s">
        <v>545</v>
      </c>
    </row>
    <row r="7" spans="1:2" x14ac:dyDescent="0.25">
      <c r="A7" s="14" t="s">
        <v>59</v>
      </c>
      <c r="B7" s="10" t="s">
        <v>60</v>
      </c>
    </row>
    <row r="8" spans="1:2" x14ac:dyDescent="0.25">
      <c r="A8" s="14" t="s">
        <v>50</v>
      </c>
      <c r="B8" s="10" t="s">
        <v>51</v>
      </c>
    </row>
    <row r="9" spans="1:2" x14ac:dyDescent="0.25">
      <c r="A9" s="14" t="s">
        <v>75</v>
      </c>
      <c r="B9" s="10" t="s">
        <v>74</v>
      </c>
    </row>
    <row r="10" spans="1:2" x14ac:dyDescent="0.25">
      <c r="A10" s="14" t="s">
        <v>36</v>
      </c>
      <c r="B10" s="10" t="s">
        <v>548</v>
      </c>
    </row>
    <row r="11" spans="1:2" x14ac:dyDescent="0.25">
      <c r="A11" s="14" t="s">
        <v>65</v>
      </c>
      <c r="B11" s="10" t="s">
        <v>16</v>
      </c>
    </row>
    <row r="12" spans="1:2" x14ac:dyDescent="0.25">
      <c r="A12" s="14" t="s">
        <v>47</v>
      </c>
      <c r="B12" s="10" t="s">
        <v>92</v>
      </c>
    </row>
    <row r="13" spans="1:2" x14ac:dyDescent="0.25">
      <c r="A13" s="14" t="s">
        <v>53</v>
      </c>
      <c r="B13" s="10" t="s">
        <v>55</v>
      </c>
    </row>
    <row r="14" spans="1:2" x14ac:dyDescent="0.25">
      <c r="A14" s="14" t="s">
        <v>546</v>
      </c>
      <c r="B14" s="10" t="s">
        <v>547</v>
      </c>
    </row>
    <row r="15" spans="1:2" x14ac:dyDescent="0.25">
      <c r="A15" s="14" t="s">
        <v>534</v>
      </c>
      <c r="B15" s="10" t="s">
        <v>535</v>
      </c>
    </row>
    <row r="16" spans="1:2" x14ac:dyDescent="0.25">
      <c r="A16" s="14" t="s">
        <v>15</v>
      </c>
      <c r="B16" s="10" t="s">
        <v>93</v>
      </c>
    </row>
    <row r="17" spans="1:2" x14ac:dyDescent="0.25">
      <c r="A17" s="14" t="s">
        <v>52</v>
      </c>
      <c r="B17" s="10" t="s">
        <v>54</v>
      </c>
    </row>
    <row r="18" spans="1:2" x14ac:dyDescent="0.25">
      <c r="A18" s="14" t="s">
        <v>61</v>
      </c>
      <c r="B18" s="10" t="s">
        <v>62</v>
      </c>
    </row>
    <row r="19" spans="1:2" x14ac:dyDescent="0.25">
      <c r="A19" s="14" t="s">
        <v>536</v>
      </c>
      <c r="B19" s="10" t="s">
        <v>537</v>
      </c>
    </row>
    <row r="20" spans="1:2" x14ac:dyDescent="0.25">
      <c r="A20" s="14" t="s">
        <v>70</v>
      </c>
      <c r="B20" s="10" t="s">
        <v>71</v>
      </c>
    </row>
    <row r="21" spans="1:2" x14ac:dyDescent="0.25">
      <c r="A21" s="14" t="s">
        <v>45</v>
      </c>
      <c r="B21" s="10" t="s">
        <v>549</v>
      </c>
    </row>
    <row r="22" spans="1:2" x14ac:dyDescent="0.25">
      <c r="A22" s="14" t="s">
        <v>63</v>
      </c>
      <c r="B22" s="10" t="s">
        <v>64</v>
      </c>
    </row>
    <row r="23" spans="1:2" x14ac:dyDescent="0.25">
      <c r="A23" s="14" t="s">
        <v>66</v>
      </c>
      <c r="B23" s="10" t="s">
        <v>67</v>
      </c>
    </row>
  </sheetData>
  <sheetProtection algorithmName="SHA-512" hashValue="XVb+ld9cvDTiqOoj4cl5BYSo2GDgkxLehnQfukjRsnGqeApms68gbMdexmkvlCKi6yQ22uouFt1Hq7f6uspwTg==" saltValue="TVFjEP1YiNTnQiqRQzZp3g==" spinCount="100000" sheet="1" objects="1" scenarios="1" selectLockedCells="1"/>
  <sortState xmlns:xlrd2="http://schemas.microsoft.com/office/spreadsheetml/2017/richdata2" ref="A2:B23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53FD-2CA0-4948-A33E-5B70378CC5DB}">
  <sheetPr codeName="Sheet11">
    <pageSetUpPr fitToPage="1"/>
  </sheetPr>
  <dimension ref="A1:T42"/>
  <sheetViews>
    <sheetView zoomScale="94" zoomScaleNormal="94" workbookViewId="0">
      <selection activeCell="E1" sqref="E1"/>
    </sheetView>
  </sheetViews>
  <sheetFormatPr defaultColWidth="9.140625" defaultRowHeight="15" x14ac:dyDescent="0.25"/>
  <cols>
    <col min="1" max="1" width="32.5703125" style="15" customWidth="1"/>
    <col min="2" max="2" width="34.7109375" style="15" customWidth="1"/>
    <col min="3" max="3" width="6" style="15" customWidth="1"/>
    <col min="4" max="4" width="30.5703125" style="15" customWidth="1"/>
    <col min="5" max="5" width="34.42578125" style="15" customWidth="1"/>
    <col min="6" max="6" width="5.140625" style="15" customWidth="1"/>
    <col min="7" max="7" width="55.42578125" style="15" customWidth="1"/>
    <col min="8" max="8" width="35" style="15" customWidth="1"/>
    <col min="9" max="9" width="5.85546875" style="15" customWidth="1"/>
    <col min="10" max="10" width="27.140625" style="15" bestFit="1" customWidth="1"/>
    <col min="11" max="16384" width="9.140625" style="15"/>
  </cols>
  <sheetData>
    <row r="1" spans="1:8" ht="40.5" customHeight="1" thickBot="1" x14ac:dyDescent="0.3">
      <c r="D1" s="80" t="s">
        <v>13</v>
      </c>
      <c r="E1" s="82"/>
      <c r="H1" s="16" t="s">
        <v>551</v>
      </c>
    </row>
    <row r="2" spans="1:8" ht="48" customHeight="1" thickBot="1" x14ac:dyDescent="0.3">
      <c r="D2" s="81" t="s">
        <v>14</v>
      </c>
      <c r="E2" s="83"/>
    </row>
    <row r="4" spans="1:8" ht="20.25" x14ac:dyDescent="0.25">
      <c r="A4" s="100" t="s">
        <v>26</v>
      </c>
      <c r="B4" s="101"/>
      <c r="C4" s="31"/>
      <c r="D4" s="106" t="s">
        <v>79</v>
      </c>
      <c r="E4" s="106"/>
      <c r="G4" s="86" t="s">
        <v>80</v>
      </c>
      <c r="H4" s="86" t="s">
        <v>21</v>
      </c>
    </row>
    <row r="5" spans="1:8" ht="15" customHeight="1" x14ac:dyDescent="0.25">
      <c r="A5" s="87" t="s">
        <v>7</v>
      </c>
      <c r="B5" s="102"/>
      <c r="C5" s="31"/>
      <c r="D5" s="108"/>
      <c r="E5" s="109"/>
      <c r="G5" s="87" t="s">
        <v>20</v>
      </c>
      <c r="H5" s="88"/>
    </row>
    <row r="6" spans="1:8" x14ac:dyDescent="0.25">
      <c r="A6" s="87" t="s">
        <v>4</v>
      </c>
      <c r="B6" s="103"/>
      <c r="C6" s="31"/>
      <c r="D6" s="110"/>
      <c r="E6" s="111"/>
      <c r="G6" s="87" t="s">
        <v>81</v>
      </c>
      <c r="H6" s="88"/>
    </row>
    <row r="7" spans="1:8" x14ac:dyDescent="0.25">
      <c r="A7" s="87" t="s">
        <v>8</v>
      </c>
      <c r="B7" s="103"/>
      <c r="C7" s="31"/>
      <c r="D7" s="107" t="s">
        <v>94</v>
      </c>
      <c r="E7" s="103"/>
      <c r="G7" s="87" t="s">
        <v>82</v>
      </c>
      <c r="H7" s="89"/>
    </row>
    <row r="8" spans="1:8" ht="15" customHeight="1" x14ac:dyDescent="0.25">
      <c r="A8" s="87" t="s">
        <v>95</v>
      </c>
      <c r="B8" s="103"/>
      <c r="C8" s="31"/>
      <c r="D8" s="87" t="s">
        <v>95</v>
      </c>
      <c r="E8" s="103"/>
      <c r="G8" s="90"/>
      <c r="H8" s="90"/>
    </row>
    <row r="9" spans="1:8" ht="15" customHeight="1" x14ac:dyDescent="0.25">
      <c r="A9" s="87" t="s">
        <v>96</v>
      </c>
      <c r="B9" s="103"/>
      <c r="C9" s="31"/>
      <c r="D9" s="87" t="s">
        <v>96</v>
      </c>
      <c r="E9" s="103"/>
      <c r="G9" s="90"/>
      <c r="H9" s="90"/>
    </row>
    <row r="10" spans="1:8" x14ac:dyDescent="0.25">
      <c r="A10" s="87" t="s">
        <v>5</v>
      </c>
      <c r="B10" s="103"/>
      <c r="C10" s="31"/>
      <c r="D10" s="87" t="s">
        <v>5</v>
      </c>
      <c r="E10" s="103"/>
      <c r="G10" s="31"/>
      <c r="H10" s="31"/>
    </row>
    <row r="11" spans="1:8" x14ac:dyDescent="0.25">
      <c r="A11" s="87" t="s">
        <v>6</v>
      </c>
      <c r="B11" s="103"/>
      <c r="C11" s="31"/>
      <c r="D11" s="87" t="s">
        <v>6</v>
      </c>
      <c r="E11" s="103"/>
      <c r="G11" s="31"/>
      <c r="H11" s="31"/>
    </row>
    <row r="12" spans="1:8" ht="20.25" x14ac:dyDescent="0.25">
      <c r="A12" s="87" t="s">
        <v>9</v>
      </c>
      <c r="B12" s="103"/>
      <c r="C12" s="31"/>
      <c r="D12" s="87" t="s">
        <v>9</v>
      </c>
      <c r="E12" s="103"/>
      <c r="G12" s="85" t="s">
        <v>106</v>
      </c>
      <c r="H12" s="31"/>
    </row>
    <row r="13" spans="1:8" x14ac:dyDescent="0.25">
      <c r="A13" s="87" t="s">
        <v>12</v>
      </c>
      <c r="B13" s="103"/>
      <c r="C13" s="31"/>
      <c r="D13" s="87" t="s">
        <v>12</v>
      </c>
      <c r="E13" s="103"/>
      <c r="G13" s="91" t="s">
        <v>526</v>
      </c>
      <c r="H13" s="31"/>
    </row>
    <row r="14" spans="1:8" x14ac:dyDescent="0.25">
      <c r="A14" s="104" t="s">
        <v>10</v>
      </c>
      <c r="B14" s="103"/>
      <c r="C14" s="31"/>
      <c r="D14" s="87" t="s">
        <v>10</v>
      </c>
      <c r="E14" s="103"/>
      <c r="G14" s="31"/>
      <c r="H14" s="31"/>
    </row>
    <row r="15" spans="1:8" x14ac:dyDescent="0.25">
      <c r="A15" s="87" t="s">
        <v>11</v>
      </c>
      <c r="B15" s="103"/>
      <c r="C15" s="31"/>
      <c r="D15" s="87" t="s">
        <v>11</v>
      </c>
      <c r="E15" s="103"/>
      <c r="G15" s="31"/>
      <c r="H15" s="31"/>
    </row>
    <row r="16" spans="1:8" x14ac:dyDescent="0.25">
      <c r="A16" s="87" t="s">
        <v>1</v>
      </c>
      <c r="B16" s="105"/>
      <c r="C16" s="31"/>
      <c r="D16" s="87" t="s">
        <v>1</v>
      </c>
      <c r="E16" s="105"/>
      <c r="G16" s="31"/>
      <c r="H16" s="31"/>
    </row>
    <row r="17" spans="1:20" s="20" customFormat="1" ht="21.75" customHeight="1" x14ac:dyDescent="0.25">
      <c r="A17" s="31" t="s">
        <v>24</v>
      </c>
      <c r="B17" s="31"/>
      <c r="C17" s="31"/>
      <c r="D17" s="112"/>
      <c r="E17" s="112"/>
      <c r="G17" s="92" t="s">
        <v>85</v>
      </c>
      <c r="H17" s="93">
        <f>PTC_Enrolments!I514+PTC_Subscriptions!H510</f>
        <v>0</v>
      </c>
    </row>
    <row r="18" spans="1:20" ht="19.5" customHeight="1" x14ac:dyDescent="0.25">
      <c r="A18" s="31"/>
      <c r="B18" s="31"/>
      <c r="C18" s="31"/>
      <c r="D18" s="113" t="s">
        <v>517</v>
      </c>
      <c r="E18" s="99">
        <f>IFERROR(IF(E13="",0,VLOOKUP(UPPER(E13),Country_Zone!A:B,2,FALSE)),0)</f>
        <v>0</v>
      </c>
      <c r="G18" s="92" t="s">
        <v>518</v>
      </c>
      <c r="H18" s="94">
        <f>IF(LEFT(UPPER(H5),1)="Y",0,VLOOKUP(H17,'Post calculator'!A2:K202,2+$E$18,FALSE))</f>
        <v>0</v>
      </c>
      <c r="J18" s="22"/>
      <c r="M18" s="22"/>
      <c r="N18" s="22"/>
      <c r="O18" s="22"/>
      <c r="P18" s="22"/>
      <c r="Q18" s="22"/>
      <c r="R18" s="22"/>
      <c r="S18" s="22"/>
      <c r="T18" s="22"/>
    </row>
    <row r="19" spans="1:20" ht="30" customHeight="1" x14ac:dyDescent="0.25">
      <c r="A19" s="85" t="s">
        <v>39</v>
      </c>
      <c r="B19" s="84"/>
      <c r="G19" s="95" t="s">
        <v>519</v>
      </c>
      <c r="H19" s="95"/>
      <c r="J19" s="22"/>
      <c r="M19" s="22"/>
      <c r="N19" s="22"/>
      <c r="O19" s="22"/>
      <c r="P19" s="22"/>
      <c r="Q19" s="22"/>
      <c r="R19" s="22"/>
      <c r="S19" s="22"/>
      <c r="T19" s="22"/>
    </row>
    <row r="20" spans="1:20" ht="24.75" customHeight="1" x14ac:dyDescent="0.25">
      <c r="A20" s="23" t="s">
        <v>29</v>
      </c>
      <c r="B20" s="23"/>
      <c r="C20" s="23"/>
      <c r="D20" s="23"/>
      <c r="G20" s="92" t="s">
        <v>42</v>
      </c>
      <c r="H20" s="94">
        <f>PTC_Enrolments!M8</f>
        <v>0</v>
      </c>
      <c r="J20" s="22"/>
      <c r="M20" s="22"/>
      <c r="N20" s="22"/>
      <c r="O20" s="22"/>
      <c r="P20" s="22"/>
      <c r="Q20" s="22"/>
      <c r="R20" s="22"/>
      <c r="S20" s="22"/>
      <c r="T20" s="22"/>
    </row>
    <row r="21" spans="1:20" ht="24.75" customHeight="1" x14ac:dyDescent="0.25">
      <c r="A21" s="23" t="s">
        <v>539</v>
      </c>
      <c r="B21" s="23"/>
      <c r="C21" s="23"/>
      <c r="D21" s="23"/>
      <c r="G21" s="92" t="s">
        <v>43</v>
      </c>
      <c r="H21" s="94">
        <f>PTC_Subscriptions!I4</f>
        <v>0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4.75" customHeight="1" x14ac:dyDescent="0.25">
      <c r="A22" s="23" t="s">
        <v>550</v>
      </c>
      <c r="B22" s="23"/>
      <c r="C22" s="23"/>
      <c r="D22" s="23"/>
      <c r="G22" s="92" t="s">
        <v>44</v>
      </c>
      <c r="H22" s="94">
        <f>SUM(H18:H21)</f>
        <v>0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ht="23.25" customHeight="1" x14ac:dyDescent="0.25">
      <c r="A23" s="23" t="s">
        <v>560</v>
      </c>
      <c r="B23" s="23"/>
      <c r="C23" s="23"/>
      <c r="D23" s="23"/>
      <c r="G23" s="95" t="s">
        <v>520</v>
      </c>
      <c r="H23" s="95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 ht="20.25" customHeight="1" x14ac:dyDescent="0.25">
      <c r="A24" s="23" t="s">
        <v>533</v>
      </c>
      <c r="B24" s="23"/>
      <c r="C24" s="23"/>
      <c r="D24" s="23"/>
      <c r="G24" s="96"/>
      <c r="H24" s="96"/>
      <c r="M24" s="22"/>
      <c r="N24" s="22"/>
      <c r="O24" s="22"/>
      <c r="P24" s="22"/>
      <c r="Q24" s="22"/>
      <c r="R24" s="22"/>
      <c r="S24" s="22"/>
      <c r="T24" s="22"/>
    </row>
    <row r="25" spans="1:20" ht="25.5" customHeight="1" x14ac:dyDescent="0.25">
      <c r="A25" s="23"/>
      <c r="B25" s="23"/>
      <c r="C25" s="23"/>
      <c r="D25" s="23"/>
      <c r="G25" s="31"/>
      <c r="H25" s="31"/>
      <c r="M25" s="22"/>
      <c r="N25" s="22"/>
      <c r="O25" s="22"/>
      <c r="P25" s="22"/>
      <c r="Q25" s="22"/>
      <c r="R25" s="22"/>
      <c r="S25" s="22"/>
      <c r="T25" s="22"/>
    </row>
    <row r="26" spans="1:20" x14ac:dyDescent="0.25">
      <c r="A26" s="25"/>
      <c r="B26" s="25"/>
      <c r="C26" s="25"/>
      <c r="D26" s="25"/>
      <c r="G26" s="31"/>
      <c r="H26" s="31"/>
      <c r="M26" s="22"/>
      <c r="N26" s="22"/>
      <c r="O26" s="22"/>
      <c r="P26" s="22"/>
      <c r="Q26" s="22"/>
      <c r="R26" s="22"/>
      <c r="S26" s="22"/>
      <c r="T26" s="22"/>
    </row>
    <row r="27" spans="1:20" s="26" customFormat="1" ht="33" customHeight="1" x14ac:dyDescent="0.25">
      <c r="A27" s="24"/>
      <c r="B27" s="24"/>
      <c r="G27" s="86" t="s">
        <v>22</v>
      </c>
      <c r="H27" s="85" t="s">
        <v>21</v>
      </c>
    </row>
    <row r="28" spans="1:20" ht="25.5" customHeight="1" x14ac:dyDescent="0.25">
      <c r="A28" s="24"/>
      <c r="B28" s="24"/>
      <c r="G28" s="97" t="s">
        <v>84</v>
      </c>
      <c r="H28" s="98"/>
    </row>
    <row r="29" spans="1:20" ht="25.5" customHeight="1" x14ac:dyDescent="0.25">
      <c r="A29" s="24"/>
      <c r="B29" s="24"/>
      <c r="G29" s="99" t="s">
        <v>23</v>
      </c>
      <c r="H29" s="98"/>
    </row>
    <row r="30" spans="1:20" ht="25.5" customHeight="1" x14ac:dyDescent="0.25">
      <c r="A30" s="24"/>
      <c r="B30" s="24"/>
    </row>
    <row r="31" spans="1:20" ht="25.5" customHeight="1" x14ac:dyDescent="0.25">
      <c r="A31" s="24"/>
      <c r="B31" s="24"/>
    </row>
    <row r="32" spans="1:20" ht="24" customHeight="1" x14ac:dyDescent="0.25">
      <c r="A32" s="24"/>
      <c r="B32" s="24"/>
      <c r="F32" s="22"/>
    </row>
    <row r="33" spans="1:9" ht="25.5" customHeight="1" x14ac:dyDescent="0.25">
      <c r="A33" s="27"/>
      <c r="F33" s="22"/>
    </row>
    <row r="34" spans="1:9" s="22" customFormat="1" ht="26.25" customHeight="1" x14ac:dyDescent="0.25">
      <c r="A34" s="28"/>
      <c r="G34" s="15"/>
      <c r="H34" s="15"/>
    </row>
    <row r="35" spans="1:9" x14ac:dyDescent="0.25">
      <c r="F35" s="22"/>
    </row>
    <row r="36" spans="1:9" x14ac:dyDescent="0.25">
      <c r="F36" s="22"/>
    </row>
    <row r="37" spans="1:9" x14ac:dyDescent="0.25">
      <c r="F37" s="22"/>
    </row>
    <row r="38" spans="1:9" x14ac:dyDescent="0.25">
      <c r="C38" s="22"/>
      <c r="F38" s="22"/>
      <c r="I38" s="22"/>
    </row>
    <row r="39" spans="1:9" x14ac:dyDescent="0.25">
      <c r="C39" s="22"/>
      <c r="F39" s="22"/>
      <c r="I39" s="22"/>
    </row>
    <row r="40" spans="1:9" x14ac:dyDescent="0.25">
      <c r="C40" s="22"/>
      <c r="F40" s="22"/>
    </row>
    <row r="41" spans="1:9" x14ac:dyDescent="0.25">
      <c r="C41" s="22"/>
      <c r="F41" s="22"/>
      <c r="I41" s="22"/>
    </row>
    <row r="42" spans="1:9" x14ac:dyDescent="0.25">
      <c r="C42" s="22"/>
      <c r="F42" s="22"/>
    </row>
  </sheetData>
  <sheetProtection algorithmName="SHA-512" hashValue="kTAj3/4X8I2y8WPDGja3OX2Eu0CNGFolLjwL4jfGndKBEPf5b+mx22h8uuzvhJrDOnbihQGJ4MIYKKFmmj7oLA==" saltValue="q65Fa1/t0taTSkadc8eECA==" spinCount="100000" sheet="1" objects="1" scenarios="1" selectLockedCells="1"/>
  <mergeCells count="17">
    <mergeCell ref="D4:E4"/>
    <mergeCell ref="A24:D24"/>
    <mergeCell ref="A25:D25"/>
    <mergeCell ref="A22:D22"/>
    <mergeCell ref="A21:D21"/>
    <mergeCell ref="A20:D20"/>
    <mergeCell ref="D17:E17"/>
    <mergeCell ref="A29:B29"/>
    <mergeCell ref="A30:B30"/>
    <mergeCell ref="A31:B31"/>
    <mergeCell ref="A32:B32"/>
    <mergeCell ref="A4:B4"/>
    <mergeCell ref="G23:H24"/>
    <mergeCell ref="A27:B27"/>
    <mergeCell ref="A23:D23"/>
    <mergeCell ref="G19:H19"/>
    <mergeCell ref="A28:B28"/>
  </mergeCells>
  <pageMargins left="0.7" right="0.7" top="0.75" bottom="0.75" header="0.3" footer="0.3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7272C-139E-45E7-A71B-81807E35CBB6}">
  <sheetPr codeName="Sheet4"/>
  <dimension ref="A1:L202"/>
  <sheetViews>
    <sheetView workbookViewId="0">
      <selection activeCell="L2" sqref="L2"/>
    </sheetView>
  </sheetViews>
  <sheetFormatPr defaultRowHeight="15" x14ac:dyDescent="0.25"/>
  <sheetData>
    <row r="1" spans="1:12" x14ac:dyDescent="0.25">
      <c r="A1" t="s">
        <v>83</v>
      </c>
      <c r="B1" t="s">
        <v>110</v>
      </c>
      <c r="C1" t="s">
        <v>111</v>
      </c>
      <c r="D1" t="s">
        <v>112</v>
      </c>
      <c r="E1" t="s">
        <v>113</v>
      </c>
      <c r="F1" t="s">
        <v>114</v>
      </c>
      <c r="G1" t="s">
        <v>115</v>
      </c>
      <c r="H1" t="s">
        <v>116</v>
      </c>
      <c r="I1" t="s">
        <v>117</v>
      </c>
      <c r="J1" t="s">
        <v>118</v>
      </c>
      <c r="K1" t="s">
        <v>119</v>
      </c>
      <c r="L1" s="4" t="s">
        <v>521</v>
      </c>
    </row>
    <row r="2" spans="1:12" x14ac:dyDescent="0.25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 s="5" t="s">
        <v>543</v>
      </c>
    </row>
    <row r="3" spans="1:12" x14ac:dyDescent="0.25">
      <c r="A3">
        <v>1</v>
      </c>
      <c r="B3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</row>
    <row r="4" spans="1:12" x14ac:dyDescent="0.25">
      <c r="A4">
        <v>2</v>
      </c>
      <c r="B4">
        <v>14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2" x14ac:dyDescent="0.25">
      <c r="A5">
        <v>3</v>
      </c>
      <c r="B5">
        <v>21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2" x14ac:dyDescent="0.25">
      <c r="A6">
        <v>4</v>
      </c>
      <c r="B6">
        <v>28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2" x14ac:dyDescent="0.25">
      <c r="A7">
        <v>5</v>
      </c>
      <c r="B7">
        <v>28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</row>
    <row r="8" spans="1:12" x14ac:dyDescent="0.25">
      <c r="A8">
        <v>6</v>
      </c>
      <c r="B8">
        <v>28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</row>
    <row r="9" spans="1:12" x14ac:dyDescent="0.25">
      <c r="A9">
        <v>7</v>
      </c>
      <c r="B9">
        <v>28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</row>
    <row r="10" spans="1:12" x14ac:dyDescent="0.25">
      <c r="A10">
        <v>8</v>
      </c>
      <c r="B10">
        <v>28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</row>
    <row r="11" spans="1:12" x14ac:dyDescent="0.25">
      <c r="A11">
        <v>9</v>
      </c>
      <c r="B11">
        <v>32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</row>
    <row r="12" spans="1:12" x14ac:dyDescent="0.25">
      <c r="A12">
        <v>10</v>
      </c>
      <c r="B12">
        <v>32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</row>
    <row r="13" spans="1:12" x14ac:dyDescent="0.25">
      <c r="A13">
        <v>11</v>
      </c>
      <c r="B13">
        <v>36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</row>
    <row r="14" spans="1:12" x14ac:dyDescent="0.25">
      <c r="A14">
        <v>12</v>
      </c>
      <c r="B14">
        <v>36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</row>
    <row r="15" spans="1:12" x14ac:dyDescent="0.25">
      <c r="A15">
        <v>13</v>
      </c>
      <c r="B15">
        <v>40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</row>
    <row r="16" spans="1:12" x14ac:dyDescent="0.25">
      <c r="A16">
        <v>14</v>
      </c>
      <c r="B16">
        <v>40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</row>
    <row r="17" spans="1:2" x14ac:dyDescent="0.25">
      <c r="A17">
        <v>15</v>
      </c>
      <c r="B17">
        <v>40</v>
      </c>
    </row>
    <row r="18" spans="1:2" x14ac:dyDescent="0.25">
      <c r="A18">
        <v>16</v>
      </c>
      <c r="B18">
        <v>42</v>
      </c>
    </row>
    <row r="19" spans="1:2" x14ac:dyDescent="0.25">
      <c r="A19">
        <v>17</v>
      </c>
      <c r="B19">
        <v>42</v>
      </c>
    </row>
    <row r="20" spans="1:2" x14ac:dyDescent="0.25">
      <c r="A20">
        <v>18</v>
      </c>
      <c r="B20">
        <v>42</v>
      </c>
    </row>
    <row r="21" spans="1:2" x14ac:dyDescent="0.25">
      <c r="A21">
        <v>19</v>
      </c>
      <c r="B21">
        <v>42</v>
      </c>
    </row>
    <row r="22" spans="1:2" x14ac:dyDescent="0.25">
      <c r="A22">
        <v>20</v>
      </c>
      <c r="B22">
        <v>45</v>
      </c>
    </row>
    <row r="23" spans="1:2" x14ac:dyDescent="0.25">
      <c r="A23">
        <v>21</v>
      </c>
      <c r="B23">
        <v>45</v>
      </c>
    </row>
    <row r="24" spans="1:2" x14ac:dyDescent="0.25">
      <c r="A24">
        <v>22</v>
      </c>
      <c r="B24">
        <v>48</v>
      </c>
    </row>
    <row r="25" spans="1:2" x14ac:dyDescent="0.25">
      <c r="A25">
        <v>23</v>
      </c>
      <c r="B25">
        <v>48</v>
      </c>
    </row>
    <row r="26" spans="1:2" x14ac:dyDescent="0.25">
      <c r="A26">
        <v>24</v>
      </c>
      <c r="B26">
        <v>48</v>
      </c>
    </row>
    <row r="27" spans="1:2" x14ac:dyDescent="0.25">
      <c r="A27">
        <v>25</v>
      </c>
      <c r="B27">
        <v>48</v>
      </c>
    </row>
    <row r="28" spans="1:2" x14ac:dyDescent="0.25">
      <c r="A28">
        <v>26</v>
      </c>
      <c r="B28">
        <v>52</v>
      </c>
    </row>
    <row r="29" spans="1:2" x14ac:dyDescent="0.25">
      <c r="A29">
        <v>27</v>
      </c>
      <c r="B29">
        <v>54</v>
      </c>
    </row>
    <row r="30" spans="1:2" x14ac:dyDescent="0.25">
      <c r="A30">
        <v>28</v>
      </c>
      <c r="B30">
        <v>56</v>
      </c>
    </row>
    <row r="31" spans="1:2" x14ac:dyDescent="0.25">
      <c r="A31">
        <v>29</v>
      </c>
      <c r="B31">
        <v>58</v>
      </c>
    </row>
    <row r="32" spans="1:2" x14ac:dyDescent="0.25">
      <c r="A32">
        <v>30</v>
      </c>
      <c r="B32">
        <v>60</v>
      </c>
    </row>
    <row r="33" spans="1:2" x14ac:dyDescent="0.25">
      <c r="A33">
        <v>31</v>
      </c>
      <c r="B33">
        <v>62</v>
      </c>
    </row>
    <row r="34" spans="1:2" x14ac:dyDescent="0.25">
      <c r="A34">
        <v>32</v>
      </c>
      <c r="B34">
        <v>64</v>
      </c>
    </row>
    <row r="35" spans="1:2" x14ac:dyDescent="0.25">
      <c r="A35">
        <v>33</v>
      </c>
      <c r="B35">
        <v>66</v>
      </c>
    </row>
    <row r="36" spans="1:2" x14ac:dyDescent="0.25">
      <c r="A36">
        <v>34</v>
      </c>
      <c r="B36">
        <v>68</v>
      </c>
    </row>
    <row r="37" spans="1:2" x14ac:dyDescent="0.25">
      <c r="A37">
        <v>35</v>
      </c>
      <c r="B37">
        <v>70</v>
      </c>
    </row>
    <row r="38" spans="1:2" x14ac:dyDescent="0.25">
      <c r="A38">
        <v>36</v>
      </c>
      <c r="B38">
        <v>72</v>
      </c>
    </row>
    <row r="39" spans="1:2" x14ac:dyDescent="0.25">
      <c r="A39">
        <v>37</v>
      </c>
      <c r="B39">
        <v>74</v>
      </c>
    </row>
    <row r="40" spans="1:2" x14ac:dyDescent="0.25">
      <c r="A40">
        <v>38</v>
      </c>
      <c r="B40">
        <v>76</v>
      </c>
    </row>
    <row r="41" spans="1:2" x14ac:dyDescent="0.25">
      <c r="A41">
        <v>39</v>
      </c>
      <c r="B41">
        <v>78</v>
      </c>
    </row>
    <row r="42" spans="1:2" x14ac:dyDescent="0.25">
      <c r="A42">
        <v>40</v>
      </c>
      <c r="B42">
        <v>80</v>
      </c>
    </row>
    <row r="43" spans="1:2" x14ac:dyDescent="0.25">
      <c r="A43">
        <v>41</v>
      </c>
      <c r="B43">
        <v>82</v>
      </c>
    </row>
    <row r="44" spans="1:2" x14ac:dyDescent="0.25">
      <c r="A44">
        <v>42</v>
      </c>
      <c r="B44">
        <v>84</v>
      </c>
    </row>
    <row r="45" spans="1:2" x14ac:dyDescent="0.25">
      <c r="A45">
        <v>43</v>
      </c>
      <c r="B45">
        <v>86</v>
      </c>
    </row>
    <row r="46" spans="1:2" x14ac:dyDescent="0.25">
      <c r="A46">
        <v>44</v>
      </c>
      <c r="B46">
        <v>88</v>
      </c>
    </row>
    <row r="47" spans="1:2" x14ac:dyDescent="0.25">
      <c r="A47">
        <v>45</v>
      </c>
      <c r="B47">
        <v>90</v>
      </c>
    </row>
    <row r="48" spans="1:2" x14ac:dyDescent="0.25">
      <c r="A48">
        <v>46</v>
      </c>
      <c r="B48">
        <v>92</v>
      </c>
    </row>
    <row r="49" spans="1:2" x14ac:dyDescent="0.25">
      <c r="A49">
        <v>47</v>
      </c>
      <c r="B49">
        <v>94</v>
      </c>
    </row>
    <row r="50" spans="1:2" x14ac:dyDescent="0.25">
      <c r="A50">
        <v>48</v>
      </c>
      <c r="B50">
        <v>96</v>
      </c>
    </row>
    <row r="51" spans="1:2" x14ac:dyDescent="0.25">
      <c r="A51">
        <v>49</v>
      </c>
      <c r="B51">
        <v>98</v>
      </c>
    </row>
    <row r="52" spans="1:2" x14ac:dyDescent="0.25">
      <c r="A52">
        <v>50</v>
      </c>
      <c r="B52">
        <v>100</v>
      </c>
    </row>
    <row r="53" spans="1:2" x14ac:dyDescent="0.25">
      <c r="A53">
        <v>51</v>
      </c>
      <c r="B53">
        <v>102</v>
      </c>
    </row>
    <row r="54" spans="1:2" x14ac:dyDescent="0.25">
      <c r="A54">
        <v>52</v>
      </c>
      <c r="B54">
        <v>104</v>
      </c>
    </row>
    <row r="55" spans="1:2" x14ac:dyDescent="0.25">
      <c r="A55">
        <v>53</v>
      </c>
      <c r="B55">
        <v>106</v>
      </c>
    </row>
    <row r="56" spans="1:2" x14ac:dyDescent="0.25">
      <c r="A56">
        <v>54</v>
      </c>
      <c r="B56">
        <v>108</v>
      </c>
    </row>
    <row r="57" spans="1:2" x14ac:dyDescent="0.25">
      <c r="A57">
        <v>55</v>
      </c>
      <c r="B57">
        <v>110</v>
      </c>
    </row>
    <row r="58" spans="1:2" x14ac:dyDescent="0.25">
      <c r="A58">
        <v>56</v>
      </c>
      <c r="B58">
        <v>112</v>
      </c>
    </row>
    <row r="59" spans="1:2" x14ac:dyDescent="0.25">
      <c r="A59">
        <v>57</v>
      </c>
      <c r="B59">
        <v>114</v>
      </c>
    </row>
    <row r="60" spans="1:2" x14ac:dyDescent="0.25">
      <c r="A60">
        <v>58</v>
      </c>
      <c r="B60">
        <v>116</v>
      </c>
    </row>
    <row r="61" spans="1:2" x14ac:dyDescent="0.25">
      <c r="A61">
        <v>59</v>
      </c>
      <c r="B61">
        <v>118</v>
      </c>
    </row>
    <row r="62" spans="1:2" x14ac:dyDescent="0.25">
      <c r="A62">
        <v>60</v>
      </c>
      <c r="B62">
        <v>120</v>
      </c>
    </row>
    <row r="63" spans="1:2" x14ac:dyDescent="0.25">
      <c r="A63">
        <v>61</v>
      </c>
      <c r="B63">
        <v>122</v>
      </c>
    </row>
    <row r="64" spans="1:2" x14ac:dyDescent="0.25">
      <c r="A64">
        <v>62</v>
      </c>
      <c r="B64">
        <v>124</v>
      </c>
    </row>
    <row r="65" spans="1:2" x14ac:dyDescent="0.25">
      <c r="A65">
        <v>63</v>
      </c>
      <c r="B65">
        <v>126</v>
      </c>
    </row>
    <row r="66" spans="1:2" x14ac:dyDescent="0.25">
      <c r="A66">
        <v>64</v>
      </c>
      <c r="B66">
        <v>128</v>
      </c>
    </row>
    <row r="67" spans="1:2" x14ac:dyDescent="0.25">
      <c r="A67">
        <v>65</v>
      </c>
      <c r="B67">
        <v>130</v>
      </c>
    </row>
    <row r="68" spans="1:2" x14ac:dyDescent="0.25">
      <c r="A68">
        <v>66</v>
      </c>
      <c r="B68">
        <v>132</v>
      </c>
    </row>
    <row r="69" spans="1:2" x14ac:dyDescent="0.25">
      <c r="A69">
        <v>67</v>
      </c>
      <c r="B69">
        <v>134</v>
      </c>
    </row>
    <row r="70" spans="1:2" x14ac:dyDescent="0.25">
      <c r="A70">
        <v>68</v>
      </c>
      <c r="B70">
        <v>136</v>
      </c>
    </row>
    <row r="71" spans="1:2" x14ac:dyDescent="0.25">
      <c r="A71">
        <v>69</v>
      </c>
      <c r="B71">
        <v>138</v>
      </c>
    </row>
    <row r="72" spans="1:2" x14ac:dyDescent="0.25">
      <c r="A72">
        <v>70</v>
      </c>
      <c r="B72">
        <v>140</v>
      </c>
    </row>
    <row r="73" spans="1:2" x14ac:dyDescent="0.25">
      <c r="A73">
        <v>71</v>
      </c>
      <c r="B73">
        <v>142</v>
      </c>
    </row>
    <row r="74" spans="1:2" x14ac:dyDescent="0.25">
      <c r="A74">
        <v>72</v>
      </c>
      <c r="B74">
        <v>144</v>
      </c>
    </row>
    <row r="75" spans="1:2" x14ac:dyDescent="0.25">
      <c r="A75">
        <v>73</v>
      </c>
      <c r="B75">
        <v>146</v>
      </c>
    </row>
    <row r="76" spans="1:2" x14ac:dyDescent="0.25">
      <c r="A76">
        <v>74</v>
      </c>
      <c r="B76">
        <v>148</v>
      </c>
    </row>
    <row r="77" spans="1:2" x14ac:dyDescent="0.25">
      <c r="A77">
        <v>75</v>
      </c>
      <c r="B77">
        <v>150</v>
      </c>
    </row>
    <row r="78" spans="1:2" x14ac:dyDescent="0.25">
      <c r="A78">
        <v>76</v>
      </c>
      <c r="B78">
        <v>152</v>
      </c>
    </row>
    <row r="79" spans="1:2" x14ac:dyDescent="0.25">
      <c r="A79">
        <v>77</v>
      </c>
      <c r="B79">
        <v>154</v>
      </c>
    </row>
    <row r="80" spans="1:2" x14ac:dyDescent="0.25">
      <c r="A80">
        <v>78</v>
      </c>
      <c r="B80">
        <v>156</v>
      </c>
    </row>
    <row r="81" spans="1:2" x14ac:dyDescent="0.25">
      <c r="A81">
        <v>79</v>
      </c>
      <c r="B81">
        <v>158</v>
      </c>
    </row>
    <row r="82" spans="1:2" x14ac:dyDescent="0.25">
      <c r="A82">
        <v>80</v>
      </c>
      <c r="B82">
        <v>160</v>
      </c>
    </row>
    <row r="83" spans="1:2" x14ac:dyDescent="0.25">
      <c r="A83">
        <v>81</v>
      </c>
      <c r="B83">
        <v>162</v>
      </c>
    </row>
    <row r="84" spans="1:2" x14ac:dyDescent="0.25">
      <c r="A84">
        <v>82</v>
      </c>
      <c r="B84">
        <v>164</v>
      </c>
    </row>
    <row r="85" spans="1:2" x14ac:dyDescent="0.25">
      <c r="A85">
        <v>83</v>
      </c>
      <c r="B85">
        <v>166</v>
      </c>
    </row>
    <row r="86" spans="1:2" x14ac:dyDescent="0.25">
      <c r="A86">
        <v>84</v>
      </c>
      <c r="B86">
        <v>168</v>
      </c>
    </row>
    <row r="87" spans="1:2" x14ac:dyDescent="0.25">
      <c r="A87">
        <v>85</v>
      </c>
      <c r="B87">
        <v>170</v>
      </c>
    </row>
    <row r="88" spans="1:2" x14ac:dyDescent="0.25">
      <c r="A88">
        <v>86</v>
      </c>
      <c r="B88">
        <v>172</v>
      </c>
    </row>
    <row r="89" spans="1:2" x14ac:dyDescent="0.25">
      <c r="A89">
        <v>87</v>
      </c>
      <c r="B89">
        <v>174</v>
      </c>
    </row>
    <row r="90" spans="1:2" x14ac:dyDescent="0.25">
      <c r="A90">
        <v>88</v>
      </c>
      <c r="B90">
        <v>176</v>
      </c>
    </row>
    <row r="91" spans="1:2" x14ac:dyDescent="0.25">
      <c r="A91">
        <v>89</v>
      </c>
      <c r="B91">
        <v>178</v>
      </c>
    </row>
    <row r="92" spans="1:2" x14ac:dyDescent="0.25">
      <c r="A92">
        <v>90</v>
      </c>
      <c r="B92">
        <v>180</v>
      </c>
    </row>
    <row r="93" spans="1:2" x14ac:dyDescent="0.25">
      <c r="A93">
        <v>91</v>
      </c>
      <c r="B93">
        <v>182</v>
      </c>
    </row>
    <row r="94" spans="1:2" x14ac:dyDescent="0.25">
      <c r="A94">
        <v>92</v>
      </c>
      <c r="B94">
        <v>184</v>
      </c>
    </row>
    <row r="95" spans="1:2" x14ac:dyDescent="0.25">
      <c r="A95">
        <v>93</v>
      </c>
      <c r="B95">
        <v>186</v>
      </c>
    </row>
    <row r="96" spans="1:2" x14ac:dyDescent="0.25">
      <c r="A96">
        <v>94</v>
      </c>
      <c r="B96">
        <v>188</v>
      </c>
    </row>
    <row r="97" spans="1:2" x14ac:dyDescent="0.25">
      <c r="A97">
        <v>95</v>
      </c>
      <c r="B97">
        <v>190</v>
      </c>
    </row>
    <row r="98" spans="1:2" x14ac:dyDescent="0.25">
      <c r="A98">
        <v>96</v>
      </c>
      <c r="B98">
        <v>192</v>
      </c>
    </row>
    <row r="99" spans="1:2" x14ac:dyDescent="0.25">
      <c r="A99">
        <v>97</v>
      </c>
      <c r="B99">
        <v>194</v>
      </c>
    </row>
    <row r="100" spans="1:2" x14ac:dyDescent="0.25">
      <c r="A100">
        <v>98</v>
      </c>
      <c r="B100">
        <v>196</v>
      </c>
    </row>
    <row r="101" spans="1:2" x14ac:dyDescent="0.25">
      <c r="A101">
        <v>99</v>
      </c>
      <c r="B101">
        <v>198</v>
      </c>
    </row>
    <row r="102" spans="1:2" x14ac:dyDescent="0.25">
      <c r="A102">
        <v>100</v>
      </c>
      <c r="B102">
        <v>200</v>
      </c>
    </row>
    <row r="103" spans="1:2" x14ac:dyDescent="0.25">
      <c r="A103">
        <v>101</v>
      </c>
      <c r="B103">
        <v>202</v>
      </c>
    </row>
    <row r="104" spans="1:2" x14ac:dyDescent="0.25">
      <c r="A104">
        <v>102</v>
      </c>
      <c r="B104">
        <v>204</v>
      </c>
    </row>
    <row r="105" spans="1:2" x14ac:dyDescent="0.25">
      <c r="A105">
        <v>103</v>
      </c>
      <c r="B105">
        <v>206</v>
      </c>
    </row>
    <row r="106" spans="1:2" x14ac:dyDescent="0.25">
      <c r="A106">
        <v>104</v>
      </c>
      <c r="B106">
        <v>208</v>
      </c>
    </row>
    <row r="107" spans="1:2" x14ac:dyDescent="0.25">
      <c r="A107">
        <v>105</v>
      </c>
      <c r="B107">
        <v>210</v>
      </c>
    </row>
    <row r="108" spans="1:2" x14ac:dyDescent="0.25">
      <c r="A108">
        <v>106</v>
      </c>
      <c r="B108">
        <v>212</v>
      </c>
    </row>
    <row r="109" spans="1:2" x14ac:dyDescent="0.25">
      <c r="A109">
        <v>107</v>
      </c>
      <c r="B109">
        <v>214</v>
      </c>
    </row>
    <row r="110" spans="1:2" x14ac:dyDescent="0.25">
      <c r="A110">
        <v>108</v>
      </c>
      <c r="B110">
        <v>216</v>
      </c>
    </row>
    <row r="111" spans="1:2" x14ac:dyDescent="0.25">
      <c r="A111">
        <v>109</v>
      </c>
      <c r="B111">
        <v>218</v>
      </c>
    </row>
    <row r="112" spans="1:2" x14ac:dyDescent="0.25">
      <c r="A112">
        <v>110</v>
      </c>
      <c r="B112">
        <v>220</v>
      </c>
    </row>
    <row r="113" spans="1:2" x14ac:dyDescent="0.25">
      <c r="A113">
        <v>111</v>
      </c>
      <c r="B113">
        <v>222</v>
      </c>
    </row>
    <row r="114" spans="1:2" x14ac:dyDescent="0.25">
      <c r="A114">
        <v>112</v>
      </c>
      <c r="B114">
        <v>224</v>
      </c>
    </row>
    <row r="115" spans="1:2" x14ac:dyDescent="0.25">
      <c r="A115">
        <v>113</v>
      </c>
      <c r="B115">
        <v>226</v>
      </c>
    </row>
    <row r="116" spans="1:2" x14ac:dyDescent="0.25">
      <c r="A116">
        <v>114</v>
      </c>
      <c r="B116">
        <v>228</v>
      </c>
    </row>
    <row r="117" spans="1:2" x14ac:dyDescent="0.25">
      <c r="A117">
        <v>115</v>
      </c>
      <c r="B117">
        <v>230</v>
      </c>
    </row>
    <row r="118" spans="1:2" x14ac:dyDescent="0.25">
      <c r="A118">
        <v>116</v>
      </c>
      <c r="B118">
        <v>232</v>
      </c>
    </row>
    <row r="119" spans="1:2" x14ac:dyDescent="0.25">
      <c r="A119">
        <v>117</v>
      </c>
      <c r="B119">
        <v>234</v>
      </c>
    </row>
    <row r="120" spans="1:2" x14ac:dyDescent="0.25">
      <c r="A120">
        <v>118</v>
      </c>
      <c r="B120">
        <v>236</v>
      </c>
    </row>
    <row r="121" spans="1:2" x14ac:dyDescent="0.25">
      <c r="A121">
        <v>119</v>
      </c>
      <c r="B121">
        <v>238</v>
      </c>
    </row>
    <row r="122" spans="1:2" x14ac:dyDescent="0.25">
      <c r="A122">
        <v>120</v>
      </c>
      <c r="B122">
        <v>240</v>
      </c>
    </row>
    <row r="123" spans="1:2" x14ac:dyDescent="0.25">
      <c r="A123">
        <v>121</v>
      </c>
      <c r="B123">
        <v>242</v>
      </c>
    </row>
    <row r="124" spans="1:2" x14ac:dyDescent="0.25">
      <c r="A124">
        <v>122</v>
      </c>
      <c r="B124">
        <v>244</v>
      </c>
    </row>
    <row r="125" spans="1:2" x14ac:dyDescent="0.25">
      <c r="A125">
        <v>123</v>
      </c>
      <c r="B125">
        <v>246</v>
      </c>
    </row>
    <row r="126" spans="1:2" x14ac:dyDescent="0.25">
      <c r="A126">
        <v>124</v>
      </c>
      <c r="B126">
        <v>248</v>
      </c>
    </row>
    <row r="127" spans="1:2" x14ac:dyDescent="0.25">
      <c r="A127">
        <v>125</v>
      </c>
      <c r="B127">
        <v>250</v>
      </c>
    </row>
    <row r="128" spans="1:2" x14ac:dyDescent="0.25">
      <c r="A128">
        <v>126</v>
      </c>
      <c r="B128">
        <v>252</v>
      </c>
    </row>
    <row r="129" spans="1:2" x14ac:dyDescent="0.25">
      <c r="A129">
        <v>127</v>
      </c>
      <c r="B129">
        <v>254</v>
      </c>
    </row>
    <row r="130" spans="1:2" x14ac:dyDescent="0.25">
      <c r="A130">
        <v>128</v>
      </c>
      <c r="B130">
        <v>256</v>
      </c>
    </row>
    <row r="131" spans="1:2" x14ac:dyDescent="0.25">
      <c r="A131">
        <v>129</v>
      </c>
      <c r="B131">
        <v>258</v>
      </c>
    </row>
    <row r="132" spans="1:2" x14ac:dyDescent="0.25">
      <c r="A132">
        <v>130</v>
      </c>
      <c r="B132">
        <v>260</v>
      </c>
    </row>
    <row r="133" spans="1:2" x14ac:dyDescent="0.25">
      <c r="A133">
        <v>131</v>
      </c>
      <c r="B133">
        <v>262</v>
      </c>
    </row>
    <row r="134" spans="1:2" x14ac:dyDescent="0.25">
      <c r="A134">
        <v>132</v>
      </c>
      <c r="B134">
        <v>264</v>
      </c>
    </row>
    <row r="135" spans="1:2" x14ac:dyDescent="0.25">
      <c r="A135">
        <v>133</v>
      </c>
      <c r="B135">
        <v>266</v>
      </c>
    </row>
    <row r="136" spans="1:2" x14ac:dyDescent="0.25">
      <c r="A136">
        <v>134</v>
      </c>
      <c r="B136">
        <v>268</v>
      </c>
    </row>
    <row r="137" spans="1:2" x14ac:dyDescent="0.25">
      <c r="A137">
        <v>135</v>
      </c>
      <c r="B137">
        <v>270</v>
      </c>
    </row>
    <row r="138" spans="1:2" x14ac:dyDescent="0.25">
      <c r="A138">
        <v>136</v>
      </c>
      <c r="B138">
        <v>272</v>
      </c>
    </row>
    <row r="139" spans="1:2" x14ac:dyDescent="0.25">
      <c r="A139">
        <v>137</v>
      </c>
      <c r="B139">
        <v>274</v>
      </c>
    </row>
    <row r="140" spans="1:2" x14ac:dyDescent="0.25">
      <c r="A140">
        <v>138</v>
      </c>
      <c r="B140">
        <v>276</v>
      </c>
    </row>
    <row r="141" spans="1:2" x14ac:dyDescent="0.25">
      <c r="A141">
        <v>139</v>
      </c>
      <c r="B141">
        <v>278</v>
      </c>
    </row>
    <row r="142" spans="1:2" x14ac:dyDescent="0.25">
      <c r="A142">
        <v>140</v>
      </c>
      <c r="B142">
        <v>280</v>
      </c>
    </row>
    <row r="143" spans="1:2" x14ac:dyDescent="0.25">
      <c r="A143">
        <v>141</v>
      </c>
      <c r="B143">
        <v>282</v>
      </c>
    </row>
    <row r="144" spans="1:2" x14ac:dyDescent="0.25">
      <c r="A144">
        <v>142</v>
      </c>
      <c r="B144">
        <v>284</v>
      </c>
    </row>
    <row r="145" spans="1:2" x14ac:dyDescent="0.25">
      <c r="A145">
        <v>143</v>
      </c>
      <c r="B145">
        <v>286</v>
      </c>
    </row>
    <row r="146" spans="1:2" x14ac:dyDescent="0.25">
      <c r="A146">
        <v>144</v>
      </c>
      <c r="B146">
        <v>288</v>
      </c>
    </row>
    <row r="147" spans="1:2" x14ac:dyDescent="0.25">
      <c r="A147">
        <v>145</v>
      </c>
      <c r="B147">
        <v>290</v>
      </c>
    </row>
    <row r="148" spans="1:2" x14ac:dyDescent="0.25">
      <c r="A148">
        <v>146</v>
      </c>
      <c r="B148">
        <v>292</v>
      </c>
    </row>
    <row r="149" spans="1:2" x14ac:dyDescent="0.25">
      <c r="A149">
        <v>147</v>
      </c>
      <c r="B149">
        <v>294</v>
      </c>
    </row>
    <row r="150" spans="1:2" x14ac:dyDescent="0.25">
      <c r="A150">
        <v>148</v>
      </c>
      <c r="B150">
        <v>296</v>
      </c>
    </row>
    <row r="151" spans="1:2" x14ac:dyDescent="0.25">
      <c r="A151">
        <v>149</v>
      </c>
      <c r="B151">
        <v>298</v>
      </c>
    </row>
    <row r="152" spans="1:2" x14ac:dyDescent="0.25">
      <c r="A152">
        <v>150</v>
      </c>
      <c r="B152">
        <v>300</v>
      </c>
    </row>
    <row r="153" spans="1:2" x14ac:dyDescent="0.25">
      <c r="A153">
        <v>151</v>
      </c>
      <c r="B153">
        <v>302</v>
      </c>
    </row>
    <row r="154" spans="1:2" x14ac:dyDescent="0.25">
      <c r="A154">
        <v>152</v>
      </c>
      <c r="B154">
        <v>304</v>
      </c>
    </row>
    <row r="155" spans="1:2" x14ac:dyDescent="0.25">
      <c r="A155">
        <v>153</v>
      </c>
      <c r="B155">
        <v>306</v>
      </c>
    </row>
    <row r="156" spans="1:2" x14ac:dyDescent="0.25">
      <c r="A156">
        <v>154</v>
      </c>
      <c r="B156">
        <v>308</v>
      </c>
    </row>
    <row r="157" spans="1:2" x14ac:dyDescent="0.25">
      <c r="A157">
        <v>155</v>
      </c>
      <c r="B157">
        <v>310</v>
      </c>
    </row>
    <row r="158" spans="1:2" x14ac:dyDescent="0.25">
      <c r="A158">
        <v>156</v>
      </c>
      <c r="B158">
        <v>312</v>
      </c>
    </row>
    <row r="159" spans="1:2" x14ac:dyDescent="0.25">
      <c r="A159">
        <v>157</v>
      </c>
      <c r="B159">
        <v>314</v>
      </c>
    </row>
    <row r="160" spans="1:2" x14ac:dyDescent="0.25">
      <c r="A160">
        <v>158</v>
      </c>
      <c r="B160">
        <v>316</v>
      </c>
    </row>
    <row r="161" spans="1:2" x14ac:dyDescent="0.25">
      <c r="A161">
        <v>159</v>
      </c>
      <c r="B161">
        <v>318</v>
      </c>
    </row>
    <row r="162" spans="1:2" x14ac:dyDescent="0.25">
      <c r="A162">
        <v>160</v>
      </c>
      <c r="B162">
        <v>320</v>
      </c>
    </row>
    <row r="163" spans="1:2" x14ac:dyDescent="0.25">
      <c r="A163">
        <v>161</v>
      </c>
      <c r="B163">
        <v>322</v>
      </c>
    </row>
    <row r="164" spans="1:2" x14ac:dyDescent="0.25">
      <c r="A164">
        <v>162</v>
      </c>
      <c r="B164">
        <v>324</v>
      </c>
    </row>
    <row r="165" spans="1:2" x14ac:dyDescent="0.25">
      <c r="A165">
        <v>163</v>
      </c>
      <c r="B165">
        <v>326</v>
      </c>
    </row>
    <row r="166" spans="1:2" x14ac:dyDescent="0.25">
      <c r="A166">
        <v>164</v>
      </c>
      <c r="B166">
        <v>328</v>
      </c>
    </row>
    <row r="167" spans="1:2" x14ac:dyDescent="0.25">
      <c r="A167">
        <v>165</v>
      </c>
      <c r="B167">
        <v>330</v>
      </c>
    </row>
    <row r="168" spans="1:2" x14ac:dyDescent="0.25">
      <c r="A168">
        <v>166</v>
      </c>
      <c r="B168">
        <v>332</v>
      </c>
    </row>
    <row r="169" spans="1:2" x14ac:dyDescent="0.25">
      <c r="A169">
        <v>167</v>
      </c>
      <c r="B169">
        <v>334</v>
      </c>
    </row>
    <row r="170" spans="1:2" x14ac:dyDescent="0.25">
      <c r="A170">
        <v>168</v>
      </c>
      <c r="B170">
        <v>336</v>
      </c>
    </row>
    <row r="171" spans="1:2" x14ac:dyDescent="0.25">
      <c r="A171">
        <v>169</v>
      </c>
      <c r="B171">
        <v>338</v>
      </c>
    </row>
    <row r="172" spans="1:2" x14ac:dyDescent="0.25">
      <c r="A172">
        <v>170</v>
      </c>
      <c r="B172">
        <v>340</v>
      </c>
    </row>
    <row r="173" spans="1:2" x14ac:dyDescent="0.25">
      <c r="A173">
        <v>171</v>
      </c>
      <c r="B173">
        <v>342</v>
      </c>
    </row>
    <row r="174" spans="1:2" x14ac:dyDescent="0.25">
      <c r="A174">
        <v>172</v>
      </c>
      <c r="B174">
        <v>344</v>
      </c>
    </row>
    <row r="175" spans="1:2" x14ac:dyDescent="0.25">
      <c r="A175">
        <v>173</v>
      </c>
      <c r="B175">
        <v>346</v>
      </c>
    </row>
    <row r="176" spans="1:2" x14ac:dyDescent="0.25">
      <c r="A176">
        <v>174</v>
      </c>
      <c r="B176">
        <v>348</v>
      </c>
    </row>
    <row r="177" spans="1:2" x14ac:dyDescent="0.25">
      <c r="A177">
        <v>175</v>
      </c>
      <c r="B177">
        <v>350</v>
      </c>
    </row>
    <row r="178" spans="1:2" x14ac:dyDescent="0.25">
      <c r="A178">
        <v>176</v>
      </c>
      <c r="B178">
        <v>352</v>
      </c>
    </row>
    <row r="179" spans="1:2" x14ac:dyDescent="0.25">
      <c r="A179">
        <v>177</v>
      </c>
      <c r="B179">
        <v>354</v>
      </c>
    </row>
    <row r="180" spans="1:2" x14ac:dyDescent="0.25">
      <c r="A180">
        <v>178</v>
      </c>
      <c r="B180">
        <v>356</v>
      </c>
    </row>
    <row r="181" spans="1:2" x14ac:dyDescent="0.25">
      <c r="A181">
        <v>179</v>
      </c>
      <c r="B181">
        <v>358</v>
      </c>
    </row>
    <row r="182" spans="1:2" x14ac:dyDescent="0.25">
      <c r="A182">
        <v>180</v>
      </c>
      <c r="B182">
        <v>360</v>
      </c>
    </row>
    <row r="183" spans="1:2" x14ac:dyDescent="0.25">
      <c r="A183">
        <v>181</v>
      </c>
      <c r="B183">
        <v>362</v>
      </c>
    </row>
    <row r="184" spans="1:2" x14ac:dyDescent="0.25">
      <c r="A184">
        <v>182</v>
      </c>
      <c r="B184">
        <v>364</v>
      </c>
    </row>
    <row r="185" spans="1:2" x14ac:dyDescent="0.25">
      <c r="A185">
        <v>183</v>
      </c>
      <c r="B185">
        <v>366</v>
      </c>
    </row>
    <row r="186" spans="1:2" x14ac:dyDescent="0.25">
      <c r="A186">
        <v>184</v>
      </c>
      <c r="B186">
        <v>368</v>
      </c>
    </row>
    <row r="187" spans="1:2" x14ac:dyDescent="0.25">
      <c r="A187">
        <v>185</v>
      </c>
      <c r="B187">
        <v>370</v>
      </c>
    </row>
    <row r="188" spans="1:2" x14ac:dyDescent="0.25">
      <c r="A188">
        <v>186</v>
      </c>
      <c r="B188">
        <v>372</v>
      </c>
    </row>
    <row r="189" spans="1:2" x14ac:dyDescent="0.25">
      <c r="A189">
        <v>187</v>
      </c>
      <c r="B189">
        <v>374</v>
      </c>
    </row>
    <row r="190" spans="1:2" x14ac:dyDescent="0.25">
      <c r="A190">
        <v>188</v>
      </c>
      <c r="B190">
        <v>376</v>
      </c>
    </row>
    <row r="191" spans="1:2" x14ac:dyDescent="0.25">
      <c r="A191">
        <v>189</v>
      </c>
      <c r="B191">
        <v>378</v>
      </c>
    </row>
    <row r="192" spans="1:2" x14ac:dyDescent="0.25">
      <c r="A192">
        <v>190</v>
      </c>
      <c r="B192">
        <v>380</v>
      </c>
    </row>
    <row r="193" spans="1:2" x14ac:dyDescent="0.25">
      <c r="A193">
        <v>191</v>
      </c>
      <c r="B193">
        <v>382</v>
      </c>
    </row>
    <row r="194" spans="1:2" x14ac:dyDescent="0.25">
      <c r="A194">
        <v>192</v>
      </c>
      <c r="B194">
        <v>384</v>
      </c>
    </row>
    <row r="195" spans="1:2" x14ac:dyDescent="0.25">
      <c r="A195">
        <v>193</v>
      </c>
      <c r="B195">
        <v>386</v>
      </c>
    </row>
    <row r="196" spans="1:2" x14ac:dyDescent="0.25">
      <c r="A196">
        <v>194</v>
      </c>
      <c r="B196">
        <v>388</v>
      </c>
    </row>
    <row r="197" spans="1:2" x14ac:dyDescent="0.25">
      <c r="A197">
        <v>195</v>
      </c>
      <c r="B197">
        <v>390</v>
      </c>
    </row>
    <row r="198" spans="1:2" x14ac:dyDescent="0.25">
      <c r="A198">
        <v>196</v>
      </c>
      <c r="B198">
        <v>392</v>
      </c>
    </row>
    <row r="199" spans="1:2" x14ac:dyDescent="0.25">
      <c r="A199">
        <v>197</v>
      </c>
      <c r="B199">
        <v>394</v>
      </c>
    </row>
    <row r="200" spans="1:2" x14ac:dyDescent="0.25">
      <c r="A200">
        <v>198</v>
      </c>
      <c r="B200">
        <v>396</v>
      </c>
    </row>
    <row r="201" spans="1:2" x14ac:dyDescent="0.25">
      <c r="A201">
        <v>199</v>
      </c>
      <c r="B201">
        <v>398</v>
      </c>
    </row>
    <row r="202" spans="1:2" x14ac:dyDescent="0.25">
      <c r="A202">
        <v>200</v>
      </c>
      <c r="B202">
        <v>400</v>
      </c>
    </row>
  </sheetData>
  <sheetProtection sheet="1" objects="1" scenarios="1"/>
  <phoneticPr fontId="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33527-3175-43D9-B8DD-6EB07ABF467A}">
  <sheetPr codeName="Sheet5"/>
  <dimension ref="A1:C401"/>
  <sheetViews>
    <sheetView workbookViewId="0">
      <selection activeCell="F31" sqref="F31"/>
    </sheetView>
  </sheetViews>
  <sheetFormatPr defaultRowHeight="15" x14ac:dyDescent="0.25"/>
  <cols>
    <col min="1" max="1" width="43.7109375" bestFit="1" customWidth="1"/>
  </cols>
  <sheetData>
    <row r="1" spans="1:3" x14ac:dyDescent="0.25">
      <c r="A1" t="s">
        <v>12</v>
      </c>
      <c r="B1" t="s">
        <v>107</v>
      </c>
      <c r="C1" s="4" t="s">
        <v>521</v>
      </c>
    </row>
    <row r="2" spans="1:3" x14ac:dyDescent="0.25">
      <c r="A2" t="s">
        <v>120</v>
      </c>
      <c r="B2">
        <v>9</v>
      </c>
    </row>
    <row r="3" spans="1:3" x14ac:dyDescent="0.25">
      <c r="A3" t="s">
        <v>121</v>
      </c>
      <c r="B3">
        <v>7</v>
      </c>
    </row>
    <row r="4" spans="1:3" x14ac:dyDescent="0.25">
      <c r="A4" t="s">
        <v>122</v>
      </c>
      <c r="B4">
        <v>5</v>
      </c>
    </row>
    <row r="5" spans="1:3" x14ac:dyDescent="0.25">
      <c r="A5" t="s">
        <v>123</v>
      </c>
      <c r="B5">
        <v>8</v>
      </c>
    </row>
    <row r="6" spans="1:3" x14ac:dyDescent="0.25">
      <c r="A6" t="s">
        <v>124</v>
      </c>
      <c r="B6">
        <v>9</v>
      </c>
    </row>
    <row r="7" spans="1:3" x14ac:dyDescent="0.25">
      <c r="A7" t="s">
        <v>125</v>
      </c>
      <c r="B7">
        <v>9</v>
      </c>
    </row>
    <row r="8" spans="1:3" x14ac:dyDescent="0.25">
      <c r="A8" t="s">
        <v>126</v>
      </c>
      <c r="B8">
        <v>8</v>
      </c>
    </row>
    <row r="9" spans="1:3" x14ac:dyDescent="0.25">
      <c r="A9" t="s">
        <v>127</v>
      </c>
      <c r="B9">
        <v>4</v>
      </c>
    </row>
    <row r="10" spans="1:3" x14ac:dyDescent="0.25">
      <c r="A10" t="s">
        <v>128</v>
      </c>
      <c r="B10">
        <v>8</v>
      </c>
    </row>
    <row r="11" spans="1:3" x14ac:dyDescent="0.25">
      <c r="A11" t="s">
        <v>129</v>
      </c>
      <c r="B11">
        <v>9</v>
      </c>
    </row>
    <row r="12" spans="1:3" x14ac:dyDescent="0.25">
      <c r="A12" t="s">
        <v>130</v>
      </c>
      <c r="B12">
        <v>5</v>
      </c>
    </row>
    <row r="13" spans="1:3" x14ac:dyDescent="0.25">
      <c r="A13" t="s">
        <v>131</v>
      </c>
      <c r="B13">
        <v>3</v>
      </c>
    </row>
    <row r="14" spans="1:3" x14ac:dyDescent="0.25">
      <c r="A14" t="s">
        <v>132</v>
      </c>
      <c r="B14">
        <v>7</v>
      </c>
    </row>
    <row r="15" spans="1:3" x14ac:dyDescent="0.25">
      <c r="A15" t="s">
        <v>133</v>
      </c>
      <c r="B15">
        <v>7</v>
      </c>
    </row>
    <row r="16" spans="1:3" x14ac:dyDescent="0.25">
      <c r="A16" t="s">
        <v>134</v>
      </c>
      <c r="B16">
        <v>9</v>
      </c>
    </row>
    <row r="17" spans="1:2" x14ac:dyDescent="0.25">
      <c r="A17" t="s">
        <v>135</v>
      </c>
      <c r="B17">
        <v>9</v>
      </c>
    </row>
    <row r="18" spans="1:2" x14ac:dyDescent="0.25">
      <c r="A18" t="s">
        <v>136</v>
      </c>
      <c r="B18">
        <v>9</v>
      </c>
    </row>
    <row r="19" spans="1:2" x14ac:dyDescent="0.25">
      <c r="A19" t="s">
        <v>137</v>
      </c>
      <c r="B19">
        <v>5</v>
      </c>
    </row>
    <row r="20" spans="1:2" x14ac:dyDescent="0.25">
      <c r="A20" t="s">
        <v>138</v>
      </c>
      <c r="B20">
        <v>5</v>
      </c>
    </row>
    <row r="21" spans="1:2" x14ac:dyDescent="0.25">
      <c r="A21" t="s">
        <v>139</v>
      </c>
      <c r="B21">
        <v>9</v>
      </c>
    </row>
    <row r="22" spans="1:2" x14ac:dyDescent="0.25">
      <c r="A22" t="s">
        <v>140</v>
      </c>
      <c r="B22">
        <v>9</v>
      </c>
    </row>
    <row r="23" spans="1:2" x14ac:dyDescent="0.25">
      <c r="A23" t="s">
        <v>141</v>
      </c>
      <c r="B23">
        <v>9</v>
      </c>
    </row>
    <row r="24" spans="1:2" x14ac:dyDescent="0.25">
      <c r="A24" t="s">
        <v>142</v>
      </c>
      <c r="B24">
        <v>5</v>
      </c>
    </row>
    <row r="25" spans="1:2" x14ac:dyDescent="0.25">
      <c r="A25" t="s">
        <v>143</v>
      </c>
      <c r="B25">
        <v>0</v>
      </c>
    </row>
    <row r="26" spans="1:2" x14ac:dyDescent="0.25">
      <c r="A26" t="s">
        <v>144</v>
      </c>
      <c r="B26">
        <v>8</v>
      </c>
    </row>
    <row r="27" spans="1:2" x14ac:dyDescent="0.25">
      <c r="A27" t="s">
        <v>145</v>
      </c>
      <c r="B27">
        <v>9</v>
      </c>
    </row>
    <row r="28" spans="1:2" x14ac:dyDescent="0.25">
      <c r="A28" t="s">
        <v>146</v>
      </c>
      <c r="B28">
        <v>8</v>
      </c>
    </row>
    <row r="29" spans="1:2" x14ac:dyDescent="0.25">
      <c r="A29" t="s">
        <v>147</v>
      </c>
      <c r="B29">
        <v>9</v>
      </c>
    </row>
    <row r="30" spans="1:2" x14ac:dyDescent="0.25">
      <c r="A30" t="s">
        <v>148</v>
      </c>
      <c r="B30">
        <v>9</v>
      </c>
    </row>
    <row r="31" spans="1:2" x14ac:dyDescent="0.25">
      <c r="A31" t="s">
        <v>149</v>
      </c>
      <c r="B31">
        <v>7</v>
      </c>
    </row>
    <row r="32" spans="1:2" x14ac:dyDescent="0.25">
      <c r="A32" t="s">
        <v>150</v>
      </c>
      <c r="B32">
        <v>5</v>
      </c>
    </row>
    <row r="33" spans="1:2" x14ac:dyDescent="0.25">
      <c r="A33" t="s">
        <v>151</v>
      </c>
      <c r="B33">
        <v>5</v>
      </c>
    </row>
    <row r="34" spans="1:2" x14ac:dyDescent="0.25">
      <c r="A34" t="s">
        <v>152</v>
      </c>
      <c r="B34">
        <v>9</v>
      </c>
    </row>
    <row r="35" spans="1:2" x14ac:dyDescent="0.25">
      <c r="A35" t="s">
        <v>153</v>
      </c>
      <c r="B35">
        <v>9</v>
      </c>
    </row>
    <row r="36" spans="1:2" x14ac:dyDescent="0.25">
      <c r="A36" t="s">
        <v>154</v>
      </c>
      <c r="B36">
        <v>9</v>
      </c>
    </row>
    <row r="37" spans="1:2" x14ac:dyDescent="0.25">
      <c r="A37" t="s">
        <v>155</v>
      </c>
      <c r="B37">
        <v>8</v>
      </c>
    </row>
    <row r="38" spans="1:2" x14ac:dyDescent="0.25">
      <c r="A38" t="s">
        <v>156</v>
      </c>
      <c r="B38">
        <v>9</v>
      </c>
    </row>
    <row r="39" spans="1:2" x14ac:dyDescent="0.25">
      <c r="A39" t="s">
        <v>157</v>
      </c>
      <c r="B39">
        <v>9</v>
      </c>
    </row>
    <row r="40" spans="1:2" x14ac:dyDescent="0.25">
      <c r="A40" t="s">
        <v>158</v>
      </c>
      <c r="B40">
        <v>9</v>
      </c>
    </row>
    <row r="41" spans="1:2" x14ac:dyDescent="0.25">
      <c r="A41" t="s">
        <v>159</v>
      </c>
      <c r="B41">
        <v>9</v>
      </c>
    </row>
    <row r="42" spans="1:2" x14ac:dyDescent="0.25">
      <c r="A42" t="s">
        <v>160</v>
      </c>
      <c r="B42">
        <v>5</v>
      </c>
    </row>
    <row r="43" spans="1:2" x14ac:dyDescent="0.25">
      <c r="A43" t="s">
        <v>161</v>
      </c>
      <c r="B43">
        <v>9</v>
      </c>
    </row>
    <row r="44" spans="1:2" x14ac:dyDescent="0.25">
      <c r="A44" t="s">
        <v>162</v>
      </c>
      <c r="B44">
        <v>9</v>
      </c>
    </row>
    <row r="45" spans="1:2" x14ac:dyDescent="0.25">
      <c r="A45" t="s">
        <v>163</v>
      </c>
      <c r="B45">
        <v>8</v>
      </c>
    </row>
    <row r="46" spans="1:2" x14ac:dyDescent="0.25">
      <c r="A46" t="s">
        <v>164</v>
      </c>
      <c r="B46">
        <v>9</v>
      </c>
    </row>
    <row r="47" spans="1:2" x14ac:dyDescent="0.25">
      <c r="A47" t="s">
        <v>165</v>
      </c>
      <c r="B47">
        <v>5</v>
      </c>
    </row>
    <row r="48" spans="1:2" x14ac:dyDescent="0.25">
      <c r="A48" t="s">
        <v>166</v>
      </c>
      <c r="B48">
        <v>8</v>
      </c>
    </row>
    <row r="49" spans="1:2" x14ac:dyDescent="0.25">
      <c r="A49" t="s">
        <v>167</v>
      </c>
      <c r="B49">
        <v>6</v>
      </c>
    </row>
    <row r="50" spans="1:2" x14ac:dyDescent="0.25">
      <c r="A50" t="s">
        <v>168</v>
      </c>
      <c r="B50">
        <v>5</v>
      </c>
    </row>
    <row r="51" spans="1:2" x14ac:dyDescent="0.25">
      <c r="A51" t="s">
        <v>169</v>
      </c>
      <c r="B51">
        <v>5</v>
      </c>
    </row>
    <row r="52" spans="1:2" x14ac:dyDescent="0.25">
      <c r="A52" t="s">
        <v>170</v>
      </c>
      <c r="B52">
        <v>8</v>
      </c>
    </row>
    <row r="53" spans="1:2" x14ac:dyDescent="0.25">
      <c r="A53" t="s">
        <v>171</v>
      </c>
      <c r="B53">
        <v>9</v>
      </c>
    </row>
    <row r="54" spans="1:2" x14ac:dyDescent="0.25">
      <c r="A54" t="s">
        <v>172</v>
      </c>
      <c r="B54">
        <v>5</v>
      </c>
    </row>
    <row r="55" spans="1:2" x14ac:dyDescent="0.25">
      <c r="A55" t="s">
        <v>173</v>
      </c>
      <c r="B55">
        <v>9</v>
      </c>
    </row>
    <row r="56" spans="1:2" x14ac:dyDescent="0.25">
      <c r="A56" t="s">
        <v>174</v>
      </c>
      <c r="B56">
        <v>9</v>
      </c>
    </row>
    <row r="57" spans="1:2" x14ac:dyDescent="0.25">
      <c r="A57" t="s">
        <v>175</v>
      </c>
      <c r="B57">
        <v>9</v>
      </c>
    </row>
    <row r="58" spans="1:2" x14ac:dyDescent="0.25">
      <c r="A58" t="s">
        <v>176</v>
      </c>
      <c r="B58">
        <v>5</v>
      </c>
    </row>
    <row r="59" spans="1:2" x14ac:dyDescent="0.25">
      <c r="A59" t="s">
        <v>177</v>
      </c>
      <c r="B59">
        <v>9</v>
      </c>
    </row>
    <row r="60" spans="1:2" x14ac:dyDescent="0.25">
      <c r="A60" t="s">
        <v>178</v>
      </c>
      <c r="B60">
        <v>1</v>
      </c>
    </row>
    <row r="61" spans="1:2" x14ac:dyDescent="0.25">
      <c r="A61" t="s">
        <v>179</v>
      </c>
      <c r="B61">
        <v>4</v>
      </c>
    </row>
    <row r="62" spans="1:2" x14ac:dyDescent="0.25">
      <c r="A62" t="s">
        <v>180</v>
      </c>
      <c r="B62">
        <v>7</v>
      </c>
    </row>
    <row r="63" spans="1:2" x14ac:dyDescent="0.25">
      <c r="A63" t="s">
        <v>181</v>
      </c>
      <c r="B63">
        <v>9</v>
      </c>
    </row>
    <row r="64" spans="1:2" x14ac:dyDescent="0.25">
      <c r="A64" t="s">
        <v>182</v>
      </c>
      <c r="B64">
        <v>9</v>
      </c>
    </row>
    <row r="65" spans="1:2" x14ac:dyDescent="0.25">
      <c r="A65" t="s">
        <v>183</v>
      </c>
      <c r="B65">
        <v>5</v>
      </c>
    </row>
    <row r="66" spans="1:2" x14ac:dyDescent="0.25">
      <c r="A66" t="s">
        <v>184</v>
      </c>
      <c r="B66">
        <v>9</v>
      </c>
    </row>
    <row r="67" spans="1:2" x14ac:dyDescent="0.25">
      <c r="A67" t="s">
        <v>185</v>
      </c>
      <c r="B67">
        <v>9</v>
      </c>
    </row>
    <row r="68" spans="1:2" x14ac:dyDescent="0.25">
      <c r="A68" t="s">
        <v>186</v>
      </c>
      <c r="B68">
        <v>9</v>
      </c>
    </row>
    <row r="69" spans="1:2" x14ac:dyDescent="0.25">
      <c r="A69" t="s">
        <v>187</v>
      </c>
      <c r="B69">
        <v>9</v>
      </c>
    </row>
    <row r="70" spans="1:2" x14ac:dyDescent="0.25">
      <c r="A70" t="s">
        <v>188</v>
      </c>
      <c r="B70">
        <v>9</v>
      </c>
    </row>
    <row r="71" spans="1:2" x14ac:dyDescent="0.25">
      <c r="A71" t="s">
        <v>189</v>
      </c>
      <c r="B71">
        <v>6</v>
      </c>
    </row>
    <row r="72" spans="1:2" x14ac:dyDescent="0.25">
      <c r="A72" t="s">
        <v>190</v>
      </c>
      <c r="B72">
        <v>1</v>
      </c>
    </row>
    <row r="73" spans="1:2" x14ac:dyDescent="0.25">
      <c r="A73" t="s">
        <v>191</v>
      </c>
      <c r="B73">
        <v>9</v>
      </c>
    </row>
    <row r="74" spans="1:2" x14ac:dyDescent="0.25">
      <c r="A74" t="s">
        <v>192</v>
      </c>
      <c r="B74">
        <v>2</v>
      </c>
    </row>
    <row r="75" spans="1:2" x14ac:dyDescent="0.25">
      <c r="A75" t="s">
        <v>193</v>
      </c>
      <c r="B75">
        <v>2</v>
      </c>
    </row>
    <row r="76" spans="1:2" x14ac:dyDescent="0.25">
      <c r="A76" t="s">
        <v>194</v>
      </c>
      <c r="B76">
        <v>0</v>
      </c>
    </row>
    <row r="77" spans="1:2" x14ac:dyDescent="0.25">
      <c r="A77" t="s">
        <v>195</v>
      </c>
      <c r="B77">
        <v>5</v>
      </c>
    </row>
    <row r="78" spans="1:2" x14ac:dyDescent="0.25">
      <c r="A78" t="s">
        <v>196</v>
      </c>
      <c r="B78">
        <v>0</v>
      </c>
    </row>
    <row r="79" spans="1:2" x14ac:dyDescent="0.25">
      <c r="A79" t="s">
        <v>197</v>
      </c>
      <c r="B79">
        <v>9</v>
      </c>
    </row>
    <row r="80" spans="1:2" x14ac:dyDescent="0.25">
      <c r="A80" t="s">
        <v>198</v>
      </c>
      <c r="B80">
        <v>9</v>
      </c>
    </row>
    <row r="81" spans="1:2" x14ac:dyDescent="0.25">
      <c r="A81" t="s">
        <v>199</v>
      </c>
      <c r="B81">
        <v>5</v>
      </c>
    </row>
    <row r="82" spans="1:2" x14ac:dyDescent="0.25">
      <c r="A82" t="s">
        <v>200</v>
      </c>
      <c r="B82">
        <v>8</v>
      </c>
    </row>
    <row r="83" spans="1:2" x14ac:dyDescent="0.25">
      <c r="A83" t="s">
        <v>201</v>
      </c>
      <c r="B83">
        <v>7</v>
      </c>
    </row>
    <row r="84" spans="1:2" x14ac:dyDescent="0.25">
      <c r="A84" t="s">
        <v>202</v>
      </c>
      <c r="B84">
        <v>9</v>
      </c>
    </row>
    <row r="85" spans="1:2" x14ac:dyDescent="0.25">
      <c r="A85" t="s">
        <v>203</v>
      </c>
      <c r="B85">
        <v>9</v>
      </c>
    </row>
    <row r="86" spans="1:2" x14ac:dyDescent="0.25">
      <c r="A86" t="s">
        <v>204</v>
      </c>
      <c r="B86">
        <v>8</v>
      </c>
    </row>
    <row r="87" spans="1:2" x14ac:dyDescent="0.25">
      <c r="A87" t="s">
        <v>205</v>
      </c>
      <c r="B87">
        <v>8</v>
      </c>
    </row>
    <row r="88" spans="1:2" x14ac:dyDescent="0.25">
      <c r="A88" t="s">
        <v>206</v>
      </c>
      <c r="B88">
        <v>9</v>
      </c>
    </row>
    <row r="89" spans="1:2" x14ac:dyDescent="0.25">
      <c r="A89" t="s">
        <v>207</v>
      </c>
      <c r="B89">
        <v>9</v>
      </c>
    </row>
    <row r="90" spans="1:2" x14ac:dyDescent="0.25">
      <c r="A90" t="s">
        <v>208</v>
      </c>
      <c r="B90">
        <v>8</v>
      </c>
    </row>
    <row r="91" spans="1:2" x14ac:dyDescent="0.25">
      <c r="A91" t="s">
        <v>209</v>
      </c>
      <c r="B91">
        <v>9</v>
      </c>
    </row>
    <row r="92" spans="1:2" x14ac:dyDescent="0.25">
      <c r="A92" t="s">
        <v>210</v>
      </c>
      <c r="B92">
        <v>8</v>
      </c>
    </row>
    <row r="93" spans="1:2" x14ac:dyDescent="0.25">
      <c r="A93" t="s">
        <v>211</v>
      </c>
      <c r="B93">
        <v>9</v>
      </c>
    </row>
    <row r="94" spans="1:2" x14ac:dyDescent="0.25">
      <c r="A94" t="s">
        <v>212</v>
      </c>
      <c r="B94">
        <v>8</v>
      </c>
    </row>
    <row r="95" spans="1:2" x14ac:dyDescent="0.25">
      <c r="A95" t="s">
        <v>213</v>
      </c>
      <c r="B95">
        <v>6</v>
      </c>
    </row>
    <row r="96" spans="1:2" x14ac:dyDescent="0.25">
      <c r="A96" t="s">
        <v>214</v>
      </c>
      <c r="B96">
        <v>9</v>
      </c>
    </row>
    <row r="97" spans="1:2" x14ac:dyDescent="0.25">
      <c r="A97" t="s">
        <v>215</v>
      </c>
      <c r="B97">
        <v>8</v>
      </c>
    </row>
    <row r="98" spans="1:2" x14ac:dyDescent="0.25">
      <c r="A98" t="s">
        <v>216</v>
      </c>
      <c r="B98">
        <v>9</v>
      </c>
    </row>
    <row r="99" spans="1:2" x14ac:dyDescent="0.25">
      <c r="A99" t="s">
        <v>217</v>
      </c>
      <c r="B99">
        <v>9</v>
      </c>
    </row>
    <row r="100" spans="1:2" x14ac:dyDescent="0.25">
      <c r="A100" t="s">
        <v>218</v>
      </c>
      <c r="B100">
        <v>9</v>
      </c>
    </row>
    <row r="101" spans="1:2" x14ac:dyDescent="0.25">
      <c r="A101" t="s">
        <v>219</v>
      </c>
      <c r="B101">
        <v>6</v>
      </c>
    </row>
    <row r="102" spans="1:2" x14ac:dyDescent="0.25">
      <c r="A102" t="s">
        <v>220</v>
      </c>
      <c r="B102">
        <v>5</v>
      </c>
    </row>
    <row r="103" spans="1:2" x14ac:dyDescent="0.25">
      <c r="A103" t="s">
        <v>221</v>
      </c>
      <c r="B103">
        <v>9</v>
      </c>
    </row>
    <row r="104" spans="1:2" x14ac:dyDescent="0.25">
      <c r="A104" t="s">
        <v>222</v>
      </c>
      <c r="B104">
        <v>8</v>
      </c>
    </row>
    <row r="105" spans="1:2" x14ac:dyDescent="0.25">
      <c r="A105" t="s">
        <v>223</v>
      </c>
      <c r="B105">
        <v>9</v>
      </c>
    </row>
    <row r="106" spans="1:2" x14ac:dyDescent="0.25">
      <c r="A106" t="s">
        <v>224</v>
      </c>
      <c r="B106">
        <v>9</v>
      </c>
    </row>
    <row r="107" spans="1:2" x14ac:dyDescent="0.25">
      <c r="A107" t="s">
        <v>225</v>
      </c>
      <c r="B107">
        <v>9</v>
      </c>
    </row>
    <row r="108" spans="1:2" x14ac:dyDescent="0.25">
      <c r="A108" t="s">
        <v>226</v>
      </c>
      <c r="B108">
        <v>5</v>
      </c>
    </row>
    <row r="109" spans="1:2" x14ac:dyDescent="0.25">
      <c r="A109" t="s">
        <v>227</v>
      </c>
      <c r="B109">
        <v>6</v>
      </c>
    </row>
    <row r="110" spans="1:2" x14ac:dyDescent="0.25">
      <c r="A110" t="s">
        <v>228</v>
      </c>
      <c r="B110">
        <v>9</v>
      </c>
    </row>
    <row r="111" spans="1:2" x14ac:dyDescent="0.25">
      <c r="A111" t="s">
        <v>229</v>
      </c>
      <c r="B111">
        <v>9</v>
      </c>
    </row>
    <row r="112" spans="1:2" x14ac:dyDescent="0.25">
      <c r="A112" t="s">
        <v>230</v>
      </c>
      <c r="B112">
        <v>8</v>
      </c>
    </row>
    <row r="113" spans="1:2" x14ac:dyDescent="0.25">
      <c r="A113" t="s">
        <v>231</v>
      </c>
      <c r="B113">
        <v>9</v>
      </c>
    </row>
    <row r="114" spans="1:2" x14ac:dyDescent="0.25">
      <c r="A114" t="s">
        <v>232</v>
      </c>
      <c r="B114">
        <v>9</v>
      </c>
    </row>
    <row r="115" spans="1:2" x14ac:dyDescent="0.25">
      <c r="A115" t="s">
        <v>233</v>
      </c>
      <c r="B115">
        <v>5</v>
      </c>
    </row>
    <row r="116" spans="1:2" x14ac:dyDescent="0.25">
      <c r="A116" t="s">
        <v>234</v>
      </c>
      <c r="B116">
        <v>8</v>
      </c>
    </row>
    <row r="117" spans="1:2" x14ac:dyDescent="0.25">
      <c r="A117" t="s">
        <v>235</v>
      </c>
      <c r="B117">
        <v>5</v>
      </c>
    </row>
    <row r="118" spans="1:2" x14ac:dyDescent="0.25">
      <c r="A118" t="s">
        <v>236</v>
      </c>
      <c r="B118">
        <v>8</v>
      </c>
    </row>
    <row r="119" spans="1:2" x14ac:dyDescent="0.25">
      <c r="A119" t="s">
        <v>237</v>
      </c>
      <c r="B119">
        <v>8</v>
      </c>
    </row>
    <row r="120" spans="1:2" x14ac:dyDescent="0.25">
      <c r="A120" t="s">
        <v>238</v>
      </c>
      <c r="B120">
        <v>7</v>
      </c>
    </row>
    <row r="121" spans="1:2" x14ac:dyDescent="0.25">
      <c r="A121" t="s">
        <v>239</v>
      </c>
      <c r="B121">
        <v>9</v>
      </c>
    </row>
    <row r="122" spans="1:2" x14ac:dyDescent="0.25">
      <c r="A122" t="s">
        <v>240</v>
      </c>
      <c r="B122">
        <v>5</v>
      </c>
    </row>
    <row r="123" spans="1:2" x14ac:dyDescent="0.25">
      <c r="A123" t="s">
        <v>241</v>
      </c>
      <c r="B123">
        <v>5</v>
      </c>
    </row>
    <row r="124" spans="1:2" x14ac:dyDescent="0.25">
      <c r="A124" t="s">
        <v>242</v>
      </c>
      <c r="B124">
        <v>9</v>
      </c>
    </row>
    <row r="125" spans="1:2" x14ac:dyDescent="0.25">
      <c r="A125" t="s">
        <v>243</v>
      </c>
      <c r="B125">
        <v>5</v>
      </c>
    </row>
    <row r="126" spans="1:2" x14ac:dyDescent="0.25">
      <c r="A126" t="s">
        <v>244</v>
      </c>
      <c r="B126">
        <v>9</v>
      </c>
    </row>
    <row r="127" spans="1:2" x14ac:dyDescent="0.25">
      <c r="A127" t="s">
        <v>245</v>
      </c>
      <c r="B127">
        <v>9</v>
      </c>
    </row>
    <row r="128" spans="1:2" x14ac:dyDescent="0.25">
      <c r="A128" t="s">
        <v>246</v>
      </c>
      <c r="B128">
        <v>5</v>
      </c>
    </row>
    <row r="129" spans="1:2" x14ac:dyDescent="0.25">
      <c r="A129" t="s">
        <v>247</v>
      </c>
      <c r="B129">
        <v>9</v>
      </c>
    </row>
    <row r="130" spans="1:2" x14ac:dyDescent="0.25">
      <c r="A130" t="s">
        <v>248</v>
      </c>
      <c r="B130">
        <v>9</v>
      </c>
    </row>
    <row r="131" spans="1:2" x14ac:dyDescent="0.25">
      <c r="A131" t="s">
        <v>249</v>
      </c>
      <c r="B131">
        <v>7</v>
      </c>
    </row>
    <row r="132" spans="1:2" x14ac:dyDescent="0.25">
      <c r="A132" t="s">
        <v>250</v>
      </c>
      <c r="B132">
        <v>9</v>
      </c>
    </row>
    <row r="133" spans="1:2" x14ac:dyDescent="0.25">
      <c r="A133" t="s">
        <v>251</v>
      </c>
      <c r="B133">
        <v>9</v>
      </c>
    </row>
    <row r="134" spans="1:2" x14ac:dyDescent="0.25">
      <c r="A134" t="s">
        <v>252</v>
      </c>
      <c r="B134">
        <v>5</v>
      </c>
    </row>
    <row r="135" spans="1:2" x14ac:dyDescent="0.25">
      <c r="A135" t="s">
        <v>253</v>
      </c>
      <c r="B135">
        <v>6</v>
      </c>
    </row>
    <row r="136" spans="1:2" x14ac:dyDescent="0.25">
      <c r="A136" t="s">
        <v>254</v>
      </c>
      <c r="B136">
        <v>8</v>
      </c>
    </row>
    <row r="137" spans="1:2" x14ac:dyDescent="0.25">
      <c r="A137" t="s">
        <v>255</v>
      </c>
      <c r="B137">
        <v>9</v>
      </c>
    </row>
    <row r="138" spans="1:2" x14ac:dyDescent="0.25">
      <c r="A138" t="s">
        <v>256</v>
      </c>
      <c r="B138">
        <v>9</v>
      </c>
    </row>
    <row r="139" spans="1:2" x14ac:dyDescent="0.25">
      <c r="A139" t="s">
        <v>257</v>
      </c>
      <c r="B139">
        <v>9</v>
      </c>
    </row>
    <row r="140" spans="1:2" x14ac:dyDescent="0.25">
      <c r="A140" t="s">
        <v>258</v>
      </c>
      <c r="B140">
        <v>5</v>
      </c>
    </row>
    <row r="141" spans="1:2" x14ac:dyDescent="0.25">
      <c r="A141" t="s">
        <v>259</v>
      </c>
      <c r="B141">
        <v>9</v>
      </c>
    </row>
    <row r="142" spans="1:2" x14ac:dyDescent="0.25">
      <c r="A142" t="s">
        <v>260</v>
      </c>
      <c r="B142">
        <v>6</v>
      </c>
    </row>
    <row r="143" spans="1:2" x14ac:dyDescent="0.25">
      <c r="A143" t="s">
        <v>261</v>
      </c>
      <c r="B143">
        <v>9</v>
      </c>
    </row>
    <row r="144" spans="1:2" x14ac:dyDescent="0.25">
      <c r="A144" t="s">
        <v>262</v>
      </c>
      <c r="B144">
        <v>9</v>
      </c>
    </row>
    <row r="145" spans="1:2" x14ac:dyDescent="0.25">
      <c r="A145" t="s">
        <v>263</v>
      </c>
      <c r="B145">
        <v>9</v>
      </c>
    </row>
    <row r="146" spans="1:2" x14ac:dyDescent="0.25">
      <c r="A146" t="s">
        <v>264</v>
      </c>
      <c r="B146">
        <v>9</v>
      </c>
    </row>
    <row r="147" spans="1:2" x14ac:dyDescent="0.25">
      <c r="A147" t="s">
        <v>265</v>
      </c>
      <c r="B147">
        <v>4</v>
      </c>
    </row>
    <row r="148" spans="1:2" x14ac:dyDescent="0.25">
      <c r="A148" t="s">
        <v>266</v>
      </c>
      <c r="B148">
        <v>6</v>
      </c>
    </row>
    <row r="149" spans="1:2" x14ac:dyDescent="0.25">
      <c r="A149" t="s">
        <v>267</v>
      </c>
      <c r="B149">
        <v>7</v>
      </c>
    </row>
    <row r="150" spans="1:2" x14ac:dyDescent="0.25">
      <c r="A150" t="s">
        <v>268</v>
      </c>
      <c r="B150">
        <v>9</v>
      </c>
    </row>
    <row r="151" spans="1:2" x14ac:dyDescent="0.25">
      <c r="A151" t="s">
        <v>269</v>
      </c>
      <c r="B151">
        <v>3</v>
      </c>
    </row>
    <row r="152" spans="1:2" x14ac:dyDescent="0.25">
      <c r="A152" t="s">
        <v>270</v>
      </c>
      <c r="B152">
        <v>3</v>
      </c>
    </row>
    <row r="153" spans="1:2" x14ac:dyDescent="0.25">
      <c r="A153" t="s">
        <v>271</v>
      </c>
      <c r="B153">
        <v>8</v>
      </c>
    </row>
    <row r="154" spans="1:2" x14ac:dyDescent="0.25">
      <c r="A154" t="s">
        <v>272</v>
      </c>
      <c r="B154">
        <v>8</v>
      </c>
    </row>
    <row r="155" spans="1:2" x14ac:dyDescent="0.25">
      <c r="A155" t="s">
        <v>273</v>
      </c>
      <c r="B155">
        <v>9</v>
      </c>
    </row>
    <row r="156" spans="1:2" x14ac:dyDescent="0.25">
      <c r="A156" t="s">
        <v>274</v>
      </c>
      <c r="B156">
        <v>3</v>
      </c>
    </row>
    <row r="157" spans="1:2" x14ac:dyDescent="0.25">
      <c r="A157" t="s">
        <v>275</v>
      </c>
      <c r="B157">
        <v>3</v>
      </c>
    </row>
    <row r="158" spans="1:2" x14ac:dyDescent="0.25">
      <c r="A158" t="s">
        <v>276</v>
      </c>
      <c r="B158">
        <v>2</v>
      </c>
    </row>
    <row r="159" spans="1:2" x14ac:dyDescent="0.25">
      <c r="A159" t="s">
        <v>277</v>
      </c>
      <c r="B159">
        <v>9</v>
      </c>
    </row>
    <row r="160" spans="1:2" x14ac:dyDescent="0.25">
      <c r="A160" t="s">
        <v>278</v>
      </c>
      <c r="B160">
        <v>9</v>
      </c>
    </row>
    <row r="161" spans="1:2" x14ac:dyDescent="0.25">
      <c r="A161" t="s">
        <v>279</v>
      </c>
      <c r="B161">
        <v>6</v>
      </c>
    </row>
    <row r="162" spans="1:2" x14ac:dyDescent="0.25">
      <c r="A162" t="s">
        <v>280</v>
      </c>
      <c r="B162">
        <v>6</v>
      </c>
    </row>
    <row r="163" spans="1:2" x14ac:dyDescent="0.25">
      <c r="A163" t="s">
        <v>281</v>
      </c>
      <c r="B163">
        <v>3</v>
      </c>
    </row>
    <row r="164" spans="1:2" x14ac:dyDescent="0.25">
      <c r="A164" t="s">
        <v>282</v>
      </c>
      <c r="B164">
        <v>6</v>
      </c>
    </row>
    <row r="165" spans="1:2" x14ac:dyDescent="0.25">
      <c r="A165" t="s">
        <v>283</v>
      </c>
      <c r="B165">
        <v>9</v>
      </c>
    </row>
    <row r="166" spans="1:2" x14ac:dyDescent="0.25">
      <c r="A166" t="s">
        <v>284</v>
      </c>
      <c r="B166">
        <v>7</v>
      </c>
    </row>
    <row r="167" spans="1:2" x14ac:dyDescent="0.25">
      <c r="A167" t="s">
        <v>285</v>
      </c>
      <c r="B167">
        <v>9</v>
      </c>
    </row>
    <row r="168" spans="1:2" x14ac:dyDescent="0.25">
      <c r="A168" t="s">
        <v>286</v>
      </c>
      <c r="B168">
        <v>9</v>
      </c>
    </row>
    <row r="169" spans="1:2" x14ac:dyDescent="0.25">
      <c r="A169" t="s">
        <v>287</v>
      </c>
      <c r="B169">
        <v>3</v>
      </c>
    </row>
    <row r="170" spans="1:2" x14ac:dyDescent="0.25">
      <c r="A170" t="s">
        <v>288</v>
      </c>
      <c r="B170">
        <v>3</v>
      </c>
    </row>
    <row r="171" spans="1:2" x14ac:dyDescent="0.25">
      <c r="A171" t="s">
        <v>289</v>
      </c>
      <c r="B171">
        <v>6</v>
      </c>
    </row>
    <row r="172" spans="1:2" x14ac:dyDescent="0.25">
      <c r="A172" t="s">
        <v>290</v>
      </c>
      <c r="B172">
        <v>9</v>
      </c>
    </row>
    <row r="173" spans="1:2" x14ac:dyDescent="0.25">
      <c r="A173" t="s">
        <v>291</v>
      </c>
      <c r="B173">
        <v>5</v>
      </c>
    </row>
    <row r="174" spans="1:2" x14ac:dyDescent="0.25">
      <c r="A174" t="s">
        <v>292</v>
      </c>
      <c r="B174">
        <v>5</v>
      </c>
    </row>
    <row r="175" spans="1:2" x14ac:dyDescent="0.25">
      <c r="A175" t="s">
        <v>293</v>
      </c>
      <c r="B175">
        <v>9</v>
      </c>
    </row>
    <row r="176" spans="1:2" x14ac:dyDescent="0.25">
      <c r="A176" t="s">
        <v>294</v>
      </c>
      <c r="B176">
        <v>9</v>
      </c>
    </row>
    <row r="177" spans="1:2" x14ac:dyDescent="0.25">
      <c r="A177" t="s">
        <v>295</v>
      </c>
      <c r="B177">
        <v>1</v>
      </c>
    </row>
    <row r="178" spans="1:2" x14ac:dyDescent="0.25">
      <c r="A178" t="s">
        <v>296</v>
      </c>
      <c r="B178">
        <v>9</v>
      </c>
    </row>
    <row r="179" spans="1:2" x14ac:dyDescent="0.25">
      <c r="A179" t="s">
        <v>297</v>
      </c>
      <c r="B179">
        <v>5</v>
      </c>
    </row>
    <row r="180" spans="1:2" x14ac:dyDescent="0.25">
      <c r="A180" t="s">
        <v>298</v>
      </c>
      <c r="B180">
        <v>5</v>
      </c>
    </row>
    <row r="181" spans="1:2" x14ac:dyDescent="0.25">
      <c r="A181" t="s">
        <v>299</v>
      </c>
      <c r="B181">
        <v>3</v>
      </c>
    </row>
    <row r="182" spans="1:2" x14ac:dyDescent="0.25">
      <c r="A182" t="s">
        <v>300</v>
      </c>
      <c r="B182">
        <v>3</v>
      </c>
    </row>
    <row r="183" spans="1:2" x14ac:dyDescent="0.25">
      <c r="A183" t="s">
        <v>301</v>
      </c>
      <c r="B183">
        <v>9</v>
      </c>
    </row>
    <row r="184" spans="1:2" x14ac:dyDescent="0.25">
      <c r="A184" t="s">
        <v>302</v>
      </c>
      <c r="B184">
        <v>9</v>
      </c>
    </row>
    <row r="185" spans="1:2" x14ac:dyDescent="0.25">
      <c r="A185" t="s">
        <v>303</v>
      </c>
      <c r="B185">
        <v>9</v>
      </c>
    </row>
    <row r="186" spans="1:2" x14ac:dyDescent="0.25">
      <c r="A186" t="s">
        <v>304</v>
      </c>
      <c r="B186">
        <v>5</v>
      </c>
    </row>
    <row r="187" spans="1:2" x14ac:dyDescent="0.25">
      <c r="A187" t="s">
        <v>305</v>
      </c>
      <c r="B187">
        <v>5</v>
      </c>
    </row>
    <row r="188" spans="1:2" x14ac:dyDescent="0.25">
      <c r="A188" t="s">
        <v>306</v>
      </c>
      <c r="B188">
        <v>9</v>
      </c>
    </row>
    <row r="189" spans="1:2" x14ac:dyDescent="0.25">
      <c r="A189" t="s">
        <v>307</v>
      </c>
      <c r="B189">
        <v>9</v>
      </c>
    </row>
    <row r="190" spans="1:2" x14ac:dyDescent="0.25">
      <c r="A190" t="s">
        <v>308</v>
      </c>
      <c r="B190">
        <v>9</v>
      </c>
    </row>
    <row r="191" spans="1:2" x14ac:dyDescent="0.25">
      <c r="A191" t="s">
        <v>309</v>
      </c>
      <c r="B191">
        <v>9</v>
      </c>
    </row>
    <row r="192" spans="1:2" x14ac:dyDescent="0.25">
      <c r="A192" t="s">
        <v>310</v>
      </c>
      <c r="B192">
        <v>9</v>
      </c>
    </row>
    <row r="193" spans="1:2" x14ac:dyDescent="0.25">
      <c r="A193" t="s">
        <v>311</v>
      </c>
      <c r="B193">
        <v>9</v>
      </c>
    </row>
    <row r="194" spans="1:2" x14ac:dyDescent="0.25">
      <c r="A194" t="s">
        <v>312</v>
      </c>
      <c r="B194">
        <v>9</v>
      </c>
    </row>
    <row r="195" spans="1:2" x14ac:dyDescent="0.25">
      <c r="A195" t="s">
        <v>313</v>
      </c>
      <c r="B195">
        <v>9</v>
      </c>
    </row>
    <row r="196" spans="1:2" x14ac:dyDescent="0.25">
      <c r="A196" t="s">
        <v>314</v>
      </c>
      <c r="B196">
        <v>5</v>
      </c>
    </row>
    <row r="197" spans="1:2" x14ac:dyDescent="0.25">
      <c r="A197" t="s">
        <v>315</v>
      </c>
      <c r="B197">
        <v>9</v>
      </c>
    </row>
    <row r="198" spans="1:2" x14ac:dyDescent="0.25">
      <c r="A198" t="s">
        <v>316</v>
      </c>
      <c r="B198">
        <v>5</v>
      </c>
    </row>
    <row r="199" spans="1:2" x14ac:dyDescent="0.25">
      <c r="A199" t="s">
        <v>317</v>
      </c>
      <c r="B199">
        <v>5</v>
      </c>
    </row>
    <row r="200" spans="1:2" x14ac:dyDescent="0.25">
      <c r="A200" t="s">
        <v>318</v>
      </c>
      <c r="B200">
        <v>8</v>
      </c>
    </row>
    <row r="201" spans="1:2" x14ac:dyDescent="0.25">
      <c r="A201" t="s">
        <v>319</v>
      </c>
      <c r="B201">
        <v>9</v>
      </c>
    </row>
    <row r="202" spans="1:2" x14ac:dyDescent="0.25">
      <c r="A202" t="s">
        <v>320</v>
      </c>
      <c r="B202">
        <v>9</v>
      </c>
    </row>
    <row r="203" spans="1:2" x14ac:dyDescent="0.25">
      <c r="A203" t="s">
        <v>321</v>
      </c>
      <c r="B203">
        <v>8</v>
      </c>
    </row>
    <row r="204" spans="1:2" x14ac:dyDescent="0.25">
      <c r="A204" t="s">
        <v>322</v>
      </c>
      <c r="B204">
        <v>3</v>
      </c>
    </row>
    <row r="205" spans="1:2" x14ac:dyDescent="0.25">
      <c r="A205" t="s">
        <v>323</v>
      </c>
      <c r="B205">
        <v>9</v>
      </c>
    </row>
    <row r="206" spans="1:2" x14ac:dyDescent="0.25">
      <c r="A206" t="s">
        <v>324</v>
      </c>
      <c r="B206">
        <v>3</v>
      </c>
    </row>
    <row r="207" spans="1:2" x14ac:dyDescent="0.25">
      <c r="A207" t="s">
        <v>325</v>
      </c>
      <c r="B207">
        <v>5</v>
      </c>
    </row>
    <row r="208" spans="1:2" x14ac:dyDescent="0.25">
      <c r="A208" t="s">
        <v>326</v>
      </c>
      <c r="B208">
        <v>9</v>
      </c>
    </row>
    <row r="209" spans="1:2" x14ac:dyDescent="0.25">
      <c r="A209" t="s">
        <v>327</v>
      </c>
      <c r="B209">
        <v>8</v>
      </c>
    </row>
    <row r="210" spans="1:2" x14ac:dyDescent="0.25">
      <c r="A210" t="s">
        <v>328</v>
      </c>
      <c r="B210">
        <v>2</v>
      </c>
    </row>
    <row r="211" spans="1:2" x14ac:dyDescent="0.25">
      <c r="A211" t="s">
        <v>329</v>
      </c>
      <c r="B211">
        <v>5</v>
      </c>
    </row>
    <row r="212" spans="1:2" x14ac:dyDescent="0.25">
      <c r="A212" t="s">
        <v>330</v>
      </c>
      <c r="B212">
        <v>4</v>
      </c>
    </row>
    <row r="213" spans="1:2" x14ac:dyDescent="0.25">
      <c r="A213" t="s">
        <v>331</v>
      </c>
      <c r="B213">
        <v>3</v>
      </c>
    </row>
    <row r="214" spans="1:2" x14ac:dyDescent="0.25">
      <c r="A214" t="s">
        <v>332</v>
      </c>
      <c r="B214">
        <v>5</v>
      </c>
    </row>
    <row r="215" spans="1:2" x14ac:dyDescent="0.25">
      <c r="A215" t="s">
        <v>333</v>
      </c>
      <c r="B215">
        <v>5</v>
      </c>
    </row>
    <row r="216" spans="1:2" x14ac:dyDescent="0.25">
      <c r="A216" t="s">
        <v>334</v>
      </c>
      <c r="B216">
        <v>9</v>
      </c>
    </row>
    <row r="217" spans="1:2" x14ac:dyDescent="0.25">
      <c r="A217" t="s">
        <v>335</v>
      </c>
      <c r="B217">
        <v>3</v>
      </c>
    </row>
    <row r="218" spans="1:2" x14ac:dyDescent="0.25">
      <c r="A218" t="s">
        <v>336</v>
      </c>
      <c r="B218">
        <v>9</v>
      </c>
    </row>
    <row r="219" spans="1:2" x14ac:dyDescent="0.25">
      <c r="A219" t="s">
        <v>337</v>
      </c>
      <c r="B219">
        <v>9</v>
      </c>
    </row>
    <row r="220" spans="1:2" x14ac:dyDescent="0.25">
      <c r="A220" t="s">
        <v>338</v>
      </c>
      <c r="B220">
        <v>5</v>
      </c>
    </row>
    <row r="221" spans="1:2" x14ac:dyDescent="0.25">
      <c r="A221" t="s">
        <v>339</v>
      </c>
      <c r="B221">
        <v>9</v>
      </c>
    </row>
    <row r="222" spans="1:2" x14ac:dyDescent="0.25">
      <c r="A222" t="s">
        <v>340</v>
      </c>
      <c r="B222">
        <v>5</v>
      </c>
    </row>
    <row r="223" spans="1:2" x14ac:dyDescent="0.25">
      <c r="A223" t="s">
        <v>341</v>
      </c>
      <c r="B223">
        <v>5</v>
      </c>
    </row>
    <row r="224" spans="1:2" x14ac:dyDescent="0.25">
      <c r="A224" t="s">
        <v>342</v>
      </c>
      <c r="B224">
        <v>9</v>
      </c>
    </row>
    <row r="225" spans="1:2" x14ac:dyDescent="0.25">
      <c r="A225" t="s">
        <v>343</v>
      </c>
      <c r="B225">
        <v>9</v>
      </c>
    </row>
    <row r="226" spans="1:2" x14ac:dyDescent="0.25">
      <c r="A226" t="s">
        <v>344</v>
      </c>
      <c r="B226">
        <v>9</v>
      </c>
    </row>
    <row r="227" spans="1:2" x14ac:dyDescent="0.25">
      <c r="A227" t="s">
        <v>345</v>
      </c>
      <c r="B227">
        <v>7</v>
      </c>
    </row>
    <row r="228" spans="1:2" x14ac:dyDescent="0.25">
      <c r="A228" t="s">
        <v>346</v>
      </c>
      <c r="B228">
        <v>7</v>
      </c>
    </row>
    <row r="229" spans="1:2" x14ac:dyDescent="0.25">
      <c r="A229" t="s">
        <v>347</v>
      </c>
      <c r="B229">
        <v>9</v>
      </c>
    </row>
    <row r="230" spans="1:2" x14ac:dyDescent="0.25">
      <c r="A230" t="s">
        <v>348</v>
      </c>
      <c r="B230">
        <v>2</v>
      </c>
    </row>
    <row r="231" spans="1:2" x14ac:dyDescent="0.25">
      <c r="A231" t="s">
        <v>349</v>
      </c>
      <c r="B231">
        <v>8</v>
      </c>
    </row>
    <row r="232" spans="1:2" x14ac:dyDescent="0.25">
      <c r="A232" t="s">
        <v>350</v>
      </c>
      <c r="B232">
        <v>9</v>
      </c>
    </row>
    <row r="233" spans="1:2" x14ac:dyDescent="0.25">
      <c r="A233" t="s">
        <v>351</v>
      </c>
      <c r="B233">
        <v>9</v>
      </c>
    </row>
    <row r="234" spans="1:2" x14ac:dyDescent="0.25">
      <c r="A234" t="s">
        <v>352</v>
      </c>
      <c r="B234">
        <v>9</v>
      </c>
    </row>
    <row r="235" spans="1:2" x14ac:dyDescent="0.25">
      <c r="A235" t="s">
        <v>353</v>
      </c>
      <c r="B235">
        <v>5</v>
      </c>
    </row>
    <row r="236" spans="1:2" x14ac:dyDescent="0.25">
      <c r="A236" t="s">
        <v>354</v>
      </c>
      <c r="B236">
        <v>9</v>
      </c>
    </row>
    <row r="237" spans="1:2" x14ac:dyDescent="0.25">
      <c r="A237" t="s">
        <v>355</v>
      </c>
      <c r="B237">
        <v>5</v>
      </c>
    </row>
    <row r="238" spans="1:2" x14ac:dyDescent="0.25">
      <c r="A238" t="s">
        <v>356</v>
      </c>
      <c r="B238">
        <v>5</v>
      </c>
    </row>
    <row r="239" spans="1:2" x14ac:dyDescent="0.25">
      <c r="A239" t="s">
        <v>357</v>
      </c>
      <c r="B239">
        <v>7</v>
      </c>
    </row>
    <row r="240" spans="1:2" x14ac:dyDescent="0.25">
      <c r="A240" t="s">
        <v>358</v>
      </c>
      <c r="B240">
        <v>9</v>
      </c>
    </row>
    <row r="241" spans="1:2" x14ac:dyDescent="0.25">
      <c r="A241" t="s">
        <v>359</v>
      </c>
      <c r="B241">
        <v>9</v>
      </c>
    </row>
    <row r="242" spans="1:2" x14ac:dyDescent="0.25">
      <c r="A242" t="s">
        <v>360</v>
      </c>
      <c r="B242">
        <v>5</v>
      </c>
    </row>
    <row r="243" spans="1:2" x14ac:dyDescent="0.25">
      <c r="A243" t="s">
        <v>361</v>
      </c>
      <c r="B243">
        <v>5</v>
      </c>
    </row>
    <row r="244" spans="1:2" x14ac:dyDescent="0.25">
      <c r="A244" t="s">
        <v>362</v>
      </c>
      <c r="B244">
        <v>5</v>
      </c>
    </row>
    <row r="245" spans="1:2" x14ac:dyDescent="0.25">
      <c r="A245" t="s">
        <v>363</v>
      </c>
      <c r="B245">
        <v>1</v>
      </c>
    </row>
    <row r="246" spans="1:2" x14ac:dyDescent="0.25">
      <c r="A246" t="s">
        <v>364</v>
      </c>
      <c r="B246">
        <v>4</v>
      </c>
    </row>
    <row r="247" spans="1:2" x14ac:dyDescent="0.25">
      <c r="A247" t="s">
        <v>365</v>
      </c>
      <c r="B247">
        <v>9</v>
      </c>
    </row>
    <row r="248" spans="1:2" x14ac:dyDescent="0.25">
      <c r="A248" t="s">
        <v>366</v>
      </c>
      <c r="B248">
        <v>3</v>
      </c>
    </row>
    <row r="249" spans="1:2" x14ac:dyDescent="0.25">
      <c r="A249" t="s">
        <v>367</v>
      </c>
      <c r="B249">
        <v>9</v>
      </c>
    </row>
    <row r="250" spans="1:2" x14ac:dyDescent="0.25">
      <c r="A250" t="s">
        <v>368</v>
      </c>
      <c r="B250">
        <v>9</v>
      </c>
    </row>
    <row r="251" spans="1:2" x14ac:dyDescent="0.25">
      <c r="A251" t="s">
        <v>369</v>
      </c>
      <c r="B251">
        <v>5</v>
      </c>
    </row>
    <row r="252" spans="1:2" x14ac:dyDescent="0.25">
      <c r="A252" t="s">
        <v>370</v>
      </c>
      <c r="B252">
        <v>5</v>
      </c>
    </row>
    <row r="253" spans="1:2" x14ac:dyDescent="0.25">
      <c r="A253" t="s">
        <v>371</v>
      </c>
      <c r="B253">
        <v>5</v>
      </c>
    </row>
    <row r="254" spans="1:2" x14ac:dyDescent="0.25">
      <c r="A254" t="s">
        <v>372</v>
      </c>
      <c r="B254">
        <v>0</v>
      </c>
    </row>
    <row r="255" spans="1:2" x14ac:dyDescent="0.25">
      <c r="A255" t="s">
        <v>373</v>
      </c>
      <c r="B255">
        <v>9</v>
      </c>
    </row>
    <row r="256" spans="1:2" x14ac:dyDescent="0.25">
      <c r="A256" t="s">
        <v>374</v>
      </c>
      <c r="B256">
        <v>3</v>
      </c>
    </row>
    <row r="257" spans="1:2" x14ac:dyDescent="0.25">
      <c r="A257" t="s">
        <v>375</v>
      </c>
      <c r="B257">
        <v>4</v>
      </c>
    </row>
    <row r="258" spans="1:2" x14ac:dyDescent="0.25">
      <c r="A258" t="s">
        <v>376</v>
      </c>
      <c r="B258">
        <v>8</v>
      </c>
    </row>
    <row r="259" spans="1:2" x14ac:dyDescent="0.25">
      <c r="A259" t="s">
        <v>377</v>
      </c>
      <c r="B259">
        <v>6</v>
      </c>
    </row>
    <row r="260" spans="1:2" x14ac:dyDescent="0.25">
      <c r="A260" t="s">
        <v>378</v>
      </c>
      <c r="B260">
        <v>5</v>
      </c>
    </row>
    <row r="261" spans="1:2" x14ac:dyDescent="0.25">
      <c r="A261" t="s">
        <v>379</v>
      </c>
      <c r="B261">
        <v>7</v>
      </c>
    </row>
    <row r="262" spans="1:2" x14ac:dyDescent="0.25">
      <c r="A262" t="s">
        <v>380</v>
      </c>
      <c r="B262">
        <v>5</v>
      </c>
    </row>
    <row r="263" spans="1:2" x14ac:dyDescent="0.25">
      <c r="A263" t="s">
        <v>381</v>
      </c>
      <c r="B263">
        <v>6</v>
      </c>
    </row>
    <row r="264" spans="1:2" x14ac:dyDescent="0.25">
      <c r="A264" t="s">
        <v>382</v>
      </c>
      <c r="B264">
        <v>9</v>
      </c>
    </row>
    <row r="265" spans="1:2" x14ac:dyDescent="0.25">
      <c r="A265" t="s">
        <v>383</v>
      </c>
      <c r="B265">
        <v>9</v>
      </c>
    </row>
    <row r="266" spans="1:2" x14ac:dyDescent="0.25">
      <c r="A266" t="s">
        <v>384</v>
      </c>
      <c r="B266">
        <v>5</v>
      </c>
    </row>
    <row r="267" spans="1:2" x14ac:dyDescent="0.25">
      <c r="A267" t="s">
        <v>385</v>
      </c>
      <c r="B267">
        <v>5</v>
      </c>
    </row>
    <row r="268" spans="1:2" x14ac:dyDescent="0.25">
      <c r="A268" t="s">
        <v>386</v>
      </c>
      <c r="B268">
        <v>5</v>
      </c>
    </row>
    <row r="269" spans="1:2" x14ac:dyDescent="0.25">
      <c r="A269" t="s">
        <v>387</v>
      </c>
      <c r="B269">
        <v>9</v>
      </c>
    </row>
    <row r="270" spans="1:2" x14ac:dyDescent="0.25">
      <c r="A270" t="s">
        <v>388</v>
      </c>
      <c r="B270">
        <v>9</v>
      </c>
    </row>
    <row r="271" spans="1:2" x14ac:dyDescent="0.25">
      <c r="A271" t="s">
        <v>389</v>
      </c>
      <c r="B271">
        <v>5</v>
      </c>
    </row>
    <row r="272" spans="1:2" x14ac:dyDescent="0.25">
      <c r="A272" t="s">
        <v>390</v>
      </c>
      <c r="B272">
        <v>9</v>
      </c>
    </row>
    <row r="273" spans="1:2" x14ac:dyDescent="0.25">
      <c r="A273" t="s">
        <v>391</v>
      </c>
      <c r="B273">
        <v>9</v>
      </c>
    </row>
    <row r="274" spans="1:2" x14ac:dyDescent="0.25">
      <c r="A274" t="s">
        <v>392</v>
      </c>
      <c r="B274">
        <v>3</v>
      </c>
    </row>
    <row r="275" spans="1:2" x14ac:dyDescent="0.25">
      <c r="A275" t="s">
        <v>393</v>
      </c>
      <c r="B275">
        <v>5</v>
      </c>
    </row>
    <row r="276" spans="1:2" x14ac:dyDescent="0.25">
      <c r="A276" t="s">
        <v>394</v>
      </c>
      <c r="B276">
        <v>5</v>
      </c>
    </row>
    <row r="277" spans="1:2" x14ac:dyDescent="0.25">
      <c r="A277" t="s">
        <v>395</v>
      </c>
      <c r="B277">
        <v>6</v>
      </c>
    </row>
    <row r="278" spans="1:2" x14ac:dyDescent="0.25">
      <c r="A278" t="s">
        <v>396</v>
      </c>
      <c r="B278">
        <v>8</v>
      </c>
    </row>
    <row r="279" spans="1:2" x14ac:dyDescent="0.25">
      <c r="A279" t="s">
        <v>397</v>
      </c>
      <c r="B279">
        <v>8</v>
      </c>
    </row>
    <row r="280" spans="1:2" x14ac:dyDescent="0.25">
      <c r="A280" t="s">
        <v>398</v>
      </c>
      <c r="B280">
        <v>5</v>
      </c>
    </row>
    <row r="281" spans="1:2" x14ac:dyDescent="0.25">
      <c r="A281" t="s">
        <v>399</v>
      </c>
      <c r="B281">
        <v>8</v>
      </c>
    </row>
    <row r="282" spans="1:2" x14ac:dyDescent="0.25">
      <c r="A282" t="s">
        <v>400</v>
      </c>
      <c r="B282">
        <v>9</v>
      </c>
    </row>
    <row r="283" spans="1:2" x14ac:dyDescent="0.25">
      <c r="A283" t="s">
        <v>401</v>
      </c>
      <c r="B283">
        <v>9</v>
      </c>
    </row>
    <row r="284" spans="1:2" x14ac:dyDescent="0.25">
      <c r="A284" t="s">
        <v>402</v>
      </c>
      <c r="B284">
        <v>7</v>
      </c>
    </row>
    <row r="285" spans="1:2" x14ac:dyDescent="0.25">
      <c r="A285" t="s">
        <v>403</v>
      </c>
      <c r="B285">
        <v>3</v>
      </c>
    </row>
    <row r="286" spans="1:2" x14ac:dyDescent="0.25">
      <c r="A286" t="s">
        <v>404</v>
      </c>
      <c r="B286">
        <v>9</v>
      </c>
    </row>
    <row r="287" spans="1:2" x14ac:dyDescent="0.25">
      <c r="A287" t="s">
        <v>405</v>
      </c>
      <c r="B287">
        <v>9</v>
      </c>
    </row>
    <row r="288" spans="1:2" x14ac:dyDescent="0.25">
      <c r="A288" t="s">
        <v>406</v>
      </c>
      <c r="B288">
        <v>9</v>
      </c>
    </row>
    <row r="289" spans="1:2" x14ac:dyDescent="0.25">
      <c r="A289" t="s">
        <v>407</v>
      </c>
      <c r="B289">
        <v>9</v>
      </c>
    </row>
    <row r="290" spans="1:2" x14ac:dyDescent="0.25">
      <c r="A290" t="s">
        <v>408</v>
      </c>
      <c r="B290">
        <v>8</v>
      </c>
    </row>
    <row r="291" spans="1:2" x14ac:dyDescent="0.25">
      <c r="A291" t="s">
        <v>409</v>
      </c>
      <c r="B291">
        <v>1</v>
      </c>
    </row>
    <row r="292" spans="1:2" x14ac:dyDescent="0.25">
      <c r="A292" t="s">
        <v>410</v>
      </c>
      <c r="B292">
        <v>8</v>
      </c>
    </row>
    <row r="293" spans="1:2" x14ac:dyDescent="0.25">
      <c r="A293" t="s">
        <v>411</v>
      </c>
      <c r="B293">
        <v>9</v>
      </c>
    </row>
    <row r="294" spans="1:2" x14ac:dyDescent="0.25">
      <c r="A294" t="s">
        <v>412</v>
      </c>
      <c r="B294">
        <v>3</v>
      </c>
    </row>
    <row r="295" spans="1:2" x14ac:dyDescent="0.25">
      <c r="A295" t="s">
        <v>413</v>
      </c>
      <c r="B295">
        <v>9</v>
      </c>
    </row>
    <row r="296" spans="1:2" x14ac:dyDescent="0.25">
      <c r="A296" t="s">
        <v>414</v>
      </c>
      <c r="B296">
        <v>3</v>
      </c>
    </row>
    <row r="297" spans="1:2" x14ac:dyDescent="0.25">
      <c r="A297" t="s">
        <v>415</v>
      </c>
      <c r="B297">
        <v>6</v>
      </c>
    </row>
    <row r="298" spans="1:2" x14ac:dyDescent="0.25">
      <c r="A298" t="s">
        <v>416</v>
      </c>
      <c r="B298">
        <v>5</v>
      </c>
    </row>
    <row r="299" spans="1:2" x14ac:dyDescent="0.25">
      <c r="A299" t="s">
        <v>417</v>
      </c>
      <c r="B299">
        <v>5</v>
      </c>
    </row>
    <row r="300" spans="1:2" x14ac:dyDescent="0.25">
      <c r="A300" t="s">
        <v>418</v>
      </c>
      <c r="B300">
        <v>7</v>
      </c>
    </row>
    <row r="301" spans="1:2" x14ac:dyDescent="0.25">
      <c r="A301" t="s">
        <v>419</v>
      </c>
      <c r="B301">
        <v>5</v>
      </c>
    </row>
    <row r="302" spans="1:2" x14ac:dyDescent="0.25">
      <c r="A302" t="s">
        <v>420</v>
      </c>
      <c r="B302">
        <v>3</v>
      </c>
    </row>
    <row r="303" spans="1:2" x14ac:dyDescent="0.25">
      <c r="A303" t="s">
        <v>421</v>
      </c>
      <c r="B303">
        <v>7</v>
      </c>
    </row>
    <row r="304" spans="1:2" x14ac:dyDescent="0.25">
      <c r="A304" t="s">
        <v>422</v>
      </c>
      <c r="B304">
        <v>9</v>
      </c>
    </row>
    <row r="305" spans="1:2" x14ac:dyDescent="0.25">
      <c r="A305" t="s">
        <v>423</v>
      </c>
      <c r="B305">
        <v>9</v>
      </c>
    </row>
    <row r="306" spans="1:2" x14ac:dyDescent="0.25">
      <c r="A306" t="s">
        <v>424</v>
      </c>
      <c r="B306">
        <v>5</v>
      </c>
    </row>
    <row r="307" spans="1:2" x14ac:dyDescent="0.25">
      <c r="A307" t="s">
        <v>425</v>
      </c>
      <c r="B307">
        <v>6</v>
      </c>
    </row>
    <row r="308" spans="1:2" x14ac:dyDescent="0.25">
      <c r="A308" t="s">
        <v>426</v>
      </c>
      <c r="B308">
        <v>9</v>
      </c>
    </row>
    <row r="309" spans="1:2" x14ac:dyDescent="0.25">
      <c r="A309" t="s">
        <v>427</v>
      </c>
      <c r="B309">
        <v>8</v>
      </c>
    </row>
    <row r="310" spans="1:2" x14ac:dyDescent="0.25">
      <c r="A310" t="s">
        <v>428</v>
      </c>
      <c r="B310">
        <v>8</v>
      </c>
    </row>
    <row r="311" spans="1:2" x14ac:dyDescent="0.25">
      <c r="A311" t="s">
        <v>429</v>
      </c>
      <c r="B311">
        <v>8</v>
      </c>
    </row>
    <row r="312" spans="1:2" x14ac:dyDescent="0.25">
      <c r="A312" t="s">
        <v>430</v>
      </c>
      <c r="B312">
        <v>9</v>
      </c>
    </row>
    <row r="313" spans="1:2" x14ac:dyDescent="0.25">
      <c r="A313" t="s">
        <v>431</v>
      </c>
      <c r="B313">
        <v>9</v>
      </c>
    </row>
    <row r="314" spans="1:2" x14ac:dyDescent="0.25">
      <c r="A314" t="s">
        <v>432</v>
      </c>
      <c r="B314">
        <v>5</v>
      </c>
    </row>
    <row r="315" spans="1:2" x14ac:dyDescent="0.25">
      <c r="A315" t="s">
        <v>433</v>
      </c>
      <c r="B315">
        <v>7</v>
      </c>
    </row>
    <row r="316" spans="1:2" x14ac:dyDescent="0.25">
      <c r="A316" t="s">
        <v>434</v>
      </c>
      <c r="B316">
        <v>9</v>
      </c>
    </row>
    <row r="317" spans="1:2" x14ac:dyDescent="0.25">
      <c r="A317" t="s">
        <v>435</v>
      </c>
      <c r="B317">
        <v>3</v>
      </c>
    </row>
    <row r="318" spans="1:2" x14ac:dyDescent="0.25">
      <c r="A318" t="s">
        <v>436</v>
      </c>
      <c r="B318">
        <v>8</v>
      </c>
    </row>
    <row r="319" spans="1:2" x14ac:dyDescent="0.25">
      <c r="A319" t="s">
        <v>437</v>
      </c>
      <c r="B319">
        <v>8</v>
      </c>
    </row>
    <row r="320" spans="1:2" x14ac:dyDescent="0.25">
      <c r="A320" t="s">
        <v>438</v>
      </c>
      <c r="B320">
        <v>5</v>
      </c>
    </row>
    <row r="321" spans="1:2" x14ac:dyDescent="0.25">
      <c r="A321" t="s">
        <v>439</v>
      </c>
      <c r="B321">
        <v>5</v>
      </c>
    </row>
    <row r="322" spans="1:2" x14ac:dyDescent="0.25">
      <c r="A322" t="s">
        <v>440</v>
      </c>
      <c r="B322">
        <v>9</v>
      </c>
    </row>
    <row r="323" spans="1:2" x14ac:dyDescent="0.25">
      <c r="A323" t="s">
        <v>441</v>
      </c>
      <c r="B323">
        <v>8</v>
      </c>
    </row>
    <row r="324" spans="1:2" x14ac:dyDescent="0.25">
      <c r="A324" t="s">
        <v>442</v>
      </c>
      <c r="B324">
        <v>9</v>
      </c>
    </row>
    <row r="325" spans="1:2" x14ac:dyDescent="0.25">
      <c r="A325" t="s">
        <v>443</v>
      </c>
      <c r="B325">
        <v>8</v>
      </c>
    </row>
    <row r="326" spans="1:2" x14ac:dyDescent="0.25">
      <c r="A326" t="s">
        <v>444</v>
      </c>
      <c r="B326">
        <v>9</v>
      </c>
    </row>
    <row r="327" spans="1:2" x14ac:dyDescent="0.25">
      <c r="A327" t="s">
        <v>445</v>
      </c>
      <c r="B327">
        <v>3</v>
      </c>
    </row>
    <row r="328" spans="1:2" x14ac:dyDescent="0.25">
      <c r="A328" t="s">
        <v>446</v>
      </c>
      <c r="B328">
        <v>9</v>
      </c>
    </row>
    <row r="329" spans="1:2" x14ac:dyDescent="0.25">
      <c r="A329" t="s">
        <v>447</v>
      </c>
      <c r="B329">
        <v>9</v>
      </c>
    </row>
    <row r="330" spans="1:2" x14ac:dyDescent="0.25">
      <c r="A330" t="s">
        <v>448</v>
      </c>
      <c r="B330">
        <v>9</v>
      </c>
    </row>
    <row r="331" spans="1:2" x14ac:dyDescent="0.25">
      <c r="A331" t="s">
        <v>449</v>
      </c>
      <c r="B331">
        <v>9</v>
      </c>
    </row>
    <row r="332" spans="1:2" x14ac:dyDescent="0.25">
      <c r="A332" t="s">
        <v>450</v>
      </c>
      <c r="B332">
        <v>3</v>
      </c>
    </row>
    <row r="333" spans="1:2" x14ac:dyDescent="0.25">
      <c r="A333" t="s">
        <v>451</v>
      </c>
      <c r="B333">
        <v>7</v>
      </c>
    </row>
    <row r="334" spans="1:2" x14ac:dyDescent="0.25">
      <c r="A334" t="s">
        <v>452</v>
      </c>
      <c r="B334">
        <v>7</v>
      </c>
    </row>
    <row r="335" spans="1:2" x14ac:dyDescent="0.25">
      <c r="A335" t="s">
        <v>453</v>
      </c>
      <c r="B335">
        <v>5</v>
      </c>
    </row>
    <row r="336" spans="1:2" x14ac:dyDescent="0.25">
      <c r="A336" t="s">
        <v>454</v>
      </c>
      <c r="B336">
        <v>9</v>
      </c>
    </row>
    <row r="337" spans="1:2" x14ac:dyDescent="0.25">
      <c r="A337" t="s">
        <v>455</v>
      </c>
      <c r="B337">
        <v>9</v>
      </c>
    </row>
    <row r="338" spans="1:2" x14ac:dyDescent="0.25">
      <c r="A338" t="s">
        <v>456</v>
      </c>
      <c r="B338">
        <v>9</v>
      </c>
    </row>
    <row r="339" spans="1:2" x14ac:dyDescent="0.25">
      <c r="A339" t="s">
        <v>457</v>
      </c>
      <c r="B339">
        <v>9</v>
      </c>
    </row>
    <row r="340" spans="1:2" x14ac:dyDescent="0.25">
      <c r="A340" t="s">
        <v>458</v>
      </c>
      <c r="B340">
        <v>9</v>
      </c>
    </row>
    <row r="341" spans="1:2" x14ac:dyDescent="0.25">
      <c r="A341" t="s">
        <v>459</v>
      </c>
      <c r="B341">
        <v>9</v>
      </c>
    </row>
    <row r="342" spans="1:2" x14ac:dyDescent="0.25">
      <c r="A342" t="s">
        <v>460</v>
      </c>
      <c r="B342">
        <v>7</v>
      </c>
    </row>
    <row r="343" spans="1:2" x14ac:dyDescent="0.25">
      <c r="A343" t="s">
        <v>461</v>
      </c>
      <c r="B343">
        <v>7</v>
      </c>
    </row>
    <row r="344" spans="1:2" x14ac:dyDescent="0.25">
      <c r="A344" t="s">
        <v>462</v>
      </c>
      <c r="B344">
        <v>9</v>
      </c>
    </row>
    <row r="345" spans="1:2" x14ac:dyDescent="0.25">
      <c r="A345" t="s">
        <v>463</v>
      </c>
      <c r="B345">
        <v>9</v>
      </c>
    </row>
    <row r="346" spans="1:2" x14ac:dyDescent="0.25">
      <c r="A346" t="s">
        <v>464</v>
      </c>
      <c r="B346">
        <v>5</v>
      </c>
    </row>
    <row r="347" spans="1:2" x14ac:dyDescent="0.25">
      <c r="A347" t="s">
        <v>465</v>
      </c>
      <c r="B347">
        <v>3</v>
      </c>
    </row>
    <row r="348" spans="1:2" x14ac:dyDescent="0.25">
      <c r="A348" t="s">
        <v>466</v>
      </c>
      <c r="B348">
        <v>9</v>
      </c>
    </row>
    <row r="349" spans="1:2" x14ac:dyDescent="0.25">
      <c r="A349" t="s">
        <v>467</v>
      </c>
      <c r="B349">
        <v>9</v>
      </c>
    </row>
    <row r="350" spans="1:2" x14ac:dyDescent="0.25">
      <c r="A350" t="s">
        <v>468</v>
      </c>
      <c r="B350">
        <v>9</v>
      </c>
    </row>
    <row r="351" spans="1:2" x14ac:dyDescent="0.25">
      <c r="A351" t="s">
        <v>469</v>
      </c>
      <c r="B351">
        <v>3</v>
      </c>
    </row>
    <row r="352" spans="1:2" x14ac:dyDescent="0.25">
      <c r="A352" t="s">
        <v>470</v>
      </c>
      <c r="B352">
        <v>2</v>
      </c>
    </row>
    <row r="353" spans="1:2" x14ac:dyDescent="0.25">
      <c r="A353" t="s">
        <v>471</v>
      </c>
      <c r="B353">
        <v>5</v>
      </c>
    </row>
    <row r="354" spans="1:2" x14ac:dyDescent="0.25">
      <c r="A354" t="s">
        <v>472</v>
      </c>
      <c r="B354">
        <v>3</v>
      </c>
    </row>
    <row r="355" spans="1:2" x14ac:dyDescent="0.25">
      <c r="A355" t="s">
        <v>473</v>
      </c>
      <c r="B355">
        <v>9</v>
      </c>
    </row>
    <row r="356" spans="1:2" x14ac:dyDescent="0.25">
      <c r="A356" t="s">
        <v>474</v>
      </c>
      <c r="B356">
        <v>9</v>
      </c>
    </row>
    <row r="357" spans="1:2" x14ac:dyDescent="0.25">
      <c r="A357" t="s">
        <v>475</v>
      </c>
      <c r="B357">
        <v>5</v>
      </c>
    </row>
    <row r="358" spans="1:2" x14ac:dyDescent="0.25">
      <c r="A358" t="s">
        <v>476</v>
      </c>
      <c r="B358">
        <v>5</v>
      </c>
    </row>
    <row r="359" spans="1:2" x14ac:dyDescent="0.25">
      <c r="A359" t="s">
        <v>477</v>
      </c>
      <c r="B359">
        <v>5</v>
      </c>
    </row>
    <row r="360" spans="1:2" x14ac:dyDescent="0.25">
      <c r="A360" t="s">
        <v>478</v>
      </c>
      <c r="B360">
        <v>5</v>
      </c>
    </row>
    <row r="361" spans="1:2" x14ac:dyDescent="0.25">
      <c r="A361" t="s">
        <v>479</v>
      </c>
      <c r="B361">
        <v>9</v>
      </c>
    </row>
    <row r="362" spans="1:2" x14ac:dyDescent="0.25">
      <c r="A362" t="s">
        <v>480</v>
      </c>
      <c r="B362">
        <v>6</v>
      </c>
    </row>
    <row r="363" spans="1:2" x14ac:dyDescent="0.25">
      <c r="A363" t="s">
        <v>481</v>
      </c>
      <c r="B363">
        <v>5</v>
      </c>
    </row>
    <row r="364" spans="1:2" x14ac:dyDescent="0.25">
      <c r="A364" t="s">
        <v>482</v>
      </c>
      <c r="B364">
        <v>5</v>
      </c>
    </row>
    <row r="365" spans="1:2" x14ac:dyDescent="0.25">
      <c r="A365" t="s">
        <v>483</v>
      </c>
      <c r="B365">
        <v>9</v>
      </c>
    </row>
    <row r="366" spans="1:2" x14ac:dyDescent="0.25">
      <c r="A366" t="s">
        <v>484</v>
      </c>
      <c r="B366">
        <v>8</v>
      </c>
    </row>
    <row r="367" spans="1:2" x14ac:dyDescent="0.25">
      <c r="A367" t="s">
        <v>485</v>
      </c>
      <c r="B367">
        <v>9</v>
      </c>
    </row>
    <row r="368" spans="1:2" x14ac:dyDescent="0.25">
      <c r="A368" t="s">
        <v>486</v>
      </c>
      <c r="B368">
        <v>9</v>
      </c>
    </row>
    <row r="369" spans="1:2" x14ac:dyDescent="0.25">
      <c r="A369" t="s">
        <v>487</v>
      </c>
      <c r="B369">
        <v>5</v>
      </c>
    </row>
    <row r="370" spans="1:2" x14ac:dyDescent="0.25">
      <c r="A370" t="s">
        <v>488</v>
      </c>
      <c r="B370">
        <v>9</v>
      </c>
    </row>
    <row r="371" spans="1:2" x14ac:dyDescent="0.25">
      <c r="A371" t="s">
        <v>522</v>
      </c>
      <c r="B371">
        <v>6</v>
      </c>
    </row>
    <row r="372" spans="1:2" x14ac:dyDescent="0.25">
      <c r="A372" t="s">
        <v>489</v>
      </c>
      <c r="B372">
        <v>8</v>
      </c>
    </row>
    <row r="373" spans="1:2" x14ac:dyDescent="0.25">
      <c r="A373" t="s">
        <v>490</v>
      </c>
      <c r="B373">
        <v>9</v>
      </c>
    </row>
    <row r="374" spans="1:2" x14ac:dyDescent="0.25">
      <c r="A374" t="s">
        <v>491</v>
      </c>
      <c r="B374">
        <v>9</v>
      </c>
    </row>
    <row r="375" spans="1:2" x14ac:dyDescent="0.25">
      <c r="A375" t="s">
        <v>492</v>
      </c>
      <c r="B375">
        <v>6</v>
      </c>
    </row>
    <row r="376" spans="1:2" x14ac:dyDescent="0.25">
      <c r="A376" t="s">
        <v>493</v>
      </c>
      <c r="B376">
        <v>6</v>
      </c>
    </row>
    <row r="377" spans="1:2" x14ac:dyDescent="0.25">
      <c r="A377" t="s">
        <v>494</v>
      </c>
      <c r="B377">
        <v>4</v>
      </c>
    </row>
    <row r="378" spans="1:2" x14ac:dyDescent="0.25">
      <c r="A378" t="s">
        <v>495</v>
      </c>
      <c r="B378">
        <v>4</v>
      </c>
    </row>
    <row r="379" spans="1:2" x14ac:dyDescent="0.25">
      <c r="A379" t="s">
        <v>496</v>
      </c>
      <c r="B379">
        <v>5</v>
      </c>
    </row>
    <row r="380" spans="1:2" x14ac:dyDescent="0.25">
      <c r="A380" t="s">
        <v>497</v>
      </c>
      <c r="B380">
        <v>9</v>
      </c>
    </row>
    <row r="381" spans="1:2" x14ac:dyDescent="0.25">
      <c r="A381" t="s">
        <v>498</v>
      </c>
      <c r="B381">
        <v>9</v>
      </c>
    </row>
    <row r="382" spans="1:2" x14ac:dyDescent="0.25">
      <c r="A382" t="s">
        <v>108</v>
      </c>
      <c r="B382">
        <v>4</v>
      </c>
    </row>
    <row r="383" spans="1:2" x14ac:dyDescent="0.25">
      <c r="A383" t="s">
        <v>109</v>
      </c>
      <c r="B383">
        <v>4</v>
      </c>
    </row>
    <row r="384" spans="1:2" x14ac:dyDescent="0.25">
      <c r="A384" t="s">
        <v>499</v>
      </c>
      <c r="B384">
        <v>9</v>
      </c>
    </row>
    <row r="385" spans="1:2" x14ac:dyDescent="0.25">
      <c r="A385" t="s">
        <v>500</v>
      </c>
      <c r="B385">
        <v>5</v>
      </c>
    </row>
    <row r="386" spans="1:2" x14ac:dyDescent="0.25">
      <c r="A386" t="s">
        <v>501</v>
      </c>
      <c r="B386">
        <v>9</v>
      </c>
    </row>
    <row r="387" spans="1:2" x14ac:dyDescent="0.25">
      <c r="A387" t="s">
        <v>502</v>
      </c>
      <c r="B387">
        <v>3</v>
      </c>
    </row>
    <row r="388" spans="1:2" x14ac:dyDescent="0.25">
      <c r="A388" t="s">
        <v>503</v>
      </c>
      <c r="B388">
        <v>3</v>
      </c>
    </row>
    <row r="389" spans="1:2" x14ac:dyDescent="0.25">
      <c r="A389" t="s">
        <v>504</v>
      </c>
      <c r="B389">
        <v>6</v>
      </c>
    </row>
    <row r="390" spans="1:2" x14ac:dyDescent="0.25">
      <c r="A390" t="s">
        <v>505</v>
      </c>
      <c r="B390">
        <v>5</v>
      </c>
    </row>
    <row r="391" spans="1:2" x14ac:dyDescent="0.25">
      <c r="A391" t="s">
        <v>506</v>
      </c>
      <c r="B391">
        <v>5</v>
      </c>
    </row>
    <row r="392" spans="1:2" x14ac:dyDescent="0.25">
      <c r="A392" t="s">
        <v>507</v>
      </c>
      <c r="B392">
        <v>5</v>
      </c>
    </row>
    <row r="393" spans="1:2" x14ac:dyDescent="0.25">
      <c r="A393" t="s">
        <v>508</v>
      </c>
      <c r="B393">
        <v>3</v>
      </c>
    </row>
    <row r="394" spans="1:2" x14ac:dyDescent="0.25">
      <c r="A394" t="s">
        <v>509</v>
      </c>
      <c r="B394">
        <v>7</v>
      </c>
    </row>
    <row r="395" spans="1:2" x14ac:dyDescent="0.25">
      <c r="A395" t="s">
        <v>510</v>
      </c>
      <c r="B395">
        <v>9</v>
      </c>
    </row>
    <row r="396" spans="1:2" x14ac:dyDescent="0.25">
      <c r="A396" t="s">
        <v>511</v>
      </c>
      <c r="B396">
        <v>5</v>
      </c>
    </row>
    <row r="397" spans="1:2" x14ac:dyDescent="0.25">
      <c r="A397" t="s">
        <v>512</v>
      </c>
      <c r="B397">
        <v>9</v>
      </c>
    </row>
    <row r="398" spans="1:2" x14ac:dyDescent="0.25">
      <c r="A398" t="s">
        <v>513</v>
      </c>
      <c r="B398">
        <v>8</v>
      </c>
    </row>
    <row r="399" spans="1:2" x14ac:dyDescent="0.25">
      <c r="A399" t="s">
        <v>514</v>
      </c>
      <c r="B399">
        <v>9</v>
      </c>
    </row>
    <row r="400" spans="1:2" x14ac:dyDescent="0.25">
      <c r="A400" t="s">
        <v>515</v>
      </c>
      <c r="B400">
        <v>9</v>
      </c>
    </row>
    <row r="401" spans="1:2" x14ac:dyDescent="0.25">
      <c r="A401" t="s">
        <v>516</v>
      </c>
      <c r="B401">
        <v>9</v>
      </c>
    </row>
  </sheetData>
  <sheetProtection sheet="1" objects="1" scenarios="1"/>
  <sortState xmlns:xlrd2="http://schemas.microsoft.com/office/spreadsheetml/2017/richdata2" ref="A2:B401">
    <sortCondition ref="A2:A401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A657-1683-4285-9884-BED76180D3F5}">
  <sheetPr codeName="Sheet3"/>
  <dimension ref="A1:P514"/>
  <sheetViews>
    <sheetView zoomScaleNormal="100" workbookViewId="0">
      <pane ySplit="13" topLeftCell="A14" activePane="bottomLeft" state="frozen"/>
      <selection activeCell="H19" sqref="H19"/>
      <selection pane="bottomLeft" activeCell="B14" sqref="B14"/>
    </sheetView>
  </sheetViews>
  <sheetFormatPr defaultColWidth="17.5703125" defaultRowHeight="15" x14ac:dyDescent="0.25"/>
  <cols>
    <col min="1" max="1" width="12.42578125" style="68" hidden="1" customWidth="1"/>
    <col min="2" max="2" width="19.28515625" style="68" customWidth="1"/>
    <col min="3" max="3" width="14.140625" style="68" customWidth="1"/>
    <col min="4" max="4" width="25" style="68" bestFit="1" customWidth="1"/>
    <col min="5" max="5" width="50" style="68" hidden="1" customWidth="1"/>
    <col min="6" max="6" width="41.85546875" style="69" customWidth="1"/>
    <col min="7" max="7" width="20.140625" style="69" customWidth="1"/>
    <col min="8" max="8" width="14.42578125" style="69" bestFit="1" customWidth="1"/>
    <col min="9" max="9" width="11.28515625" style="69" bestFit="1" customWidth="1"/>
    <col min="10" max="10" width="6.28515625" style="69" hidden="1" customWidth="1"/>
    <col min="11" max="11" width="4" style="69" hidden="1" customWidth="1"/>
    <col min="12" max="12" width="4.28515625" style="69" hidden="1" customWidth="1"/>
    <col min="13" max="13" width="18.5703125" style="69" bestFit="1" customWidth="1"/>
    <col min="14" max="14" width="24.7109375" style="69" customWidth="1"/>
    <col min="15" max="15" width="17.5703125" style="15"/>
    <col min="16" max="16" width="17.5703125" style="15" hidden="1" customWidth="1"/>
    <col min="17" max="16384" width="17.5703125" style="15"/>
  </cols>
  <sheetData>
    <row r="1" spans="1:16" s="31" customFormat="1" ht="39.75" customHeight="1" x14ac:dyDescent="0.25">
      <c r="A1" s="29" t="s">
        <v>561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6" s="32" customFormat="1" ht="15" customHeight="1" x14ac:dyDescent="0.25">
      <c r="B2" s="18" t="s">
        <v>88</v>
      </c>
      <c r="C2" s="33"/>
    </row>
    <row r="3" spans="1:16" s="32" customFormat="1" ht="15" customHeight="1" x14ac:dyDescent="0.3">
      <c r="B3" s="34" t="s">
        <v>31</v>
      </c>
      <c r="C3" s="35"/>
      <c r="D3" s="36">
        <f ca="1">NOW()</f>
        <v>46055.627246990742</v>
      </c>
      <c r="J3" s="32" t="s">
        <v>529</v>
      </c>
      <c r="K3" s="32">
        <v>50</v>
      </c>
    </row>
    <row r="4" spans="1:16" s="32" customFormat="1" ht="15" customHeight="1" x14ac:dyDescent="0.25">
      <c r="B4" s="18" t="s">
        <v>104</v>
      </c>
      <c r="J4" s="32" t="s">
        <v>530</v>
      </c>
      <c r="K4" s="32">
        <v>20</v>
      </c>
      <c r="N4" s="37"/>
    </row>
    <row r="5" spans="1:16" s="32" customFormat="1" ht="15" customHeight="1" x14ac:dyDescent="0.25">
      <c r="B5" s="18" t="s">
        <v>105</v>
      </c>
      <c r="J5" s="32" t="s">
        <v>531</v>
      </c>
      <c r="K5" s="32">
        <v>20</v>
      </c>
      <c r="N5" s="37"/>
    </row>
    <row r="6" spans="1:16" ht="15" customHeight="1" thickBot="1" x14ac:dyDescent="0.3">
      <c r="A6" s="38"/>
      <c r="B6" s="37" t="s">
        <v>103</v>
      </c>
      <c r="C6" s="38"/>
      <c r="D6" s="39"/>
      <c r="E6" s="38"/>
      <c r="F6" s="39"/>
      <c r="G6" s="39"/>
      <c r="H6" s="38"/>
      <c r="I6" s="38"/>
      <c r="J6" s="38"/>
      <c r="K6" s="38"/>
      <c r="L6" s="38"/>
      <c r="M6" s="15"/>
      <c r="N6" s="15"/>
    </row>
    <row r="7" spans="1:16" ht="15" customHeight="1" thickBot="1" x14ac:dyDescent="0.3">
      <c r="A7" s="38"/>
      <c r="B7" s="39" t="s">
        <v>528</v>
      </c>
      <c r="C7" s="39"/>
      <c r="D7" s="39"/>
      <c r="E7" s="38"/>
      <c r="F7" s="39"/>
      <c r="G7" s="39"/>
      <c r="H7" s="38"/>
      <c r="I7" s="38"/>
      <c r="J7" s="38"/>
      <c r="K7" s="38"/>
      <c r="L7" s="38"/>
      <c r="M7" s="40" t="s">
        <v>40</v>
      </c>
      <c r="N7" s="15"/>
    </row>
    <row r="8" spans="1:16" ht="15" customHeight="1" thickBot="1" x14ac:dyDescent="0.3">
      <c r="A8" s="38"/>
      <c r="B8" s="17" t="s">
        <v>540</v>
      </c>
      <c r="C8" s="17"/>
      <c r="D8" s="17"/>
      <c r="E8" s="38"/>
      <c r="F8" s="17"/>
      <c r="G8" s="15"/>
      <c r="H8" s="38"/>
      <c r="I8" s="38"/>
      <c r="J8" s="38"/>
      <c r="K8" s="38"/>
      <c r="L8" s="38"/>
      <c r="M8" s="41">
        <f>SUM(M14:M513)</f>
        <v>0</v>
      </c>
      <c r="N8" s="15"/>
    </row>
    <row r="9" spans="1:16" ht="15" customHeight="1" x14ac:dyDescent="0.25">
      <c r="A9" s="38"/>
      <c r="B9" s="17" t="s">
        <v>556</v>
      </c>
      <c r="C9" s="17"/>
      <c r="D9" s="17"/>
      <c r="E9" s="38"/>
      <c r="F9" s="17"/>
      <c r="G9" s="15"/>
      <c r="H9" s="38"/>
      <c r="I9" s="38"/>
      <c r="J9" s="38"/>
      <c r="K9" s="38"/>
      <c r="L9" s="38"/>
      <c r="M9" s="42"/>
      <c r="N9" s="15"/>
    </row>
    <row r="10" spans="1:16" ht="2.25" customHeight="1" x14ac:dyDescent="0.25">
      <c r="A10" s="38"/>
      <c r="B10" s="38"/>
      <c r="C10" s="17"/>
      <c r="D10" s="17"/>
      <c r="E10" s="38"/>
      <c r="F10" s="17"/>
      <c r="G10" s="38"/>
      <c r="H10" s="38"/>
      <c r="I10" s="38"/>
      <c r="J10" s="38"/>
      <c r="K10" s="38"/>
      <c r="L10" s="15"/>
      <c r="M10" s="15"/>
      <c r="N10" s="15"/>
    </row>
    <row r="11" spans="1:16" ht="17.25" customHeight="1" x14ac:dyDescent="0.25">
      <c r="A11" s="43" t="s">
        <v>555</v>
      </c>
      <c r="B11" s="44"/>
      <c r="C11" s="44"/>
      <c r="D11" s="44"/>
      <c r="E11" s="45"/>
      <c r="F11" s="46"/>
      <c r="G11" s="47"/>
      <c r="H11" s="48" t="s">
        <v>101</v>
      </c>
      <c r="I11" s="49"/>
      <c r="J11" s="50"/>
      <c r="K11" s="50"/>
      <c r="L11" s="50"/>
      <c r="M11" s="15"/>
      <c r="N11" s="15"/>
    </row>
    <row r="12" spans="1:16" s="19" customFormat="1" ht="60" customHeight="1" x14ac:dyDescent="0.25">
      <c r="A12" s="51" t="s">
        <v>98</v>
      </c>
      <c r="B12" s="52" t="s">
        <v>3</v>
      </c>
      <c r="C12" s="52" t="s">
        <v>4</v>
      </c>
      <c r="D12" s="52" t="s">
        <v>0</v>
      </c>
      <c r="E12" s="47" t="s">
        <v>559</v>
      </c>
      <c r="F12" s="53" t="s">
        <v>563</v>
      </c>
      <c r="G12" s="47" t="s">
        <v>99</v>
      </c>
      <c r="H12" s="54" t="s">
        <v>538</v>
      </c>
      <c r="I12" s="54" t="s">
        <v>102</v>
      </c>
      <c r="J12" s="55" t="s">
        <v>76</v>
      </c>
      <c r="K12" s="55" t="s">
        <v>77</v>
      </c>
      <c r="L12" s="55" t="s">
        <v>78</v>
      </c>
      <c r="M12" s="56" t="s">
        <v>18</v>
      </c>
      <c r="N12" s="57" t="s">
        <v>558</v>
      </c>
    </row>
    <row r="13" spans="1:16" s="63" customFormat="1" x14ac:dyDescent="0.25">
      <c r="A13" s="58" t="s">
        <v>97</v>
      </c>
      <c r="B13" s="59" t="s">
        <v>38</v>
      </c>
      <c r="C13" s="59" t="s">
        <v>16</v>
      </c>
      <c r="D13" s="60">
        <v>10011666</v>
      </c>
      <c r="E13" s="58"/>
      <c r="F13" s="61" t="s">
        <v>17</v>
      </c>
      <c r="G13" s="62" t="s">
        <v>36</v>
      </c>
      <c r="H13" s="59" t="s">
        <v>2</v>
      </c>
      <c r="I13" s="59" t="s">
        <v>2</v>
      </c>
      <c r="J13" s="59">
        <f>IF(G13&lt;&gt;"",$K$3,0)</f>
        <v>50</v>
      </c>
      <c r="K13" s="59">
        <f>IF(AND(LOWER(H13)="y",AND(G13&lt;&gt;"APO")),$K$4,0)</f>
        <v>20</v>
      </c>
      <c r="L13" s="59">
        <f>IF(LOWER(I13) = "y",$K$5,0)</f>
        <v>20</v>
      </c>
      <c r="M13" s="59">
        <f>SUM(J13:L13)</f>
        <v>90</v>
      </c>
      <c r="N13" s="58" t="s">
        <v>32</v>
      </c>
    </row>
    <row r="14" spans="1:16" x14ac:dyDescent="0.25">
      <c r="A14" s="64"/>
      <c r="B14" s="65"/>
      <c r="C14" s="65"/>
      <c r="D14" s="65"/>
      <c r="E14" s="21"/>
      <c r="F14" s="66"/>
      <c r="G14" s="67"/>
      <c r="H14" s="65"/>
      <c r="I14" s="65"/>
      <c r="J14" s="59">
        <f t="shared" ref="J14:J77" si="0">IF(G14&lt;&gt;"",$K$3,0)</f>
        <v>0</v>
      </c>
      <c r="K14" s="59">
        <f t="shared" ref="K14:K77" si="1">IF(AND(LOWER(H14)="y",AND(G14&lt;&gt;"APO",G14&lt;&gt;"D3")),$K$4,0)</f>
        <v>0</v>
      </c>
      <c r="L14" s="59">
        <f t="shared" ref="L14:L77" si="2">IF(LOWER(I14) = "y",$K$5,0)</f>
        <v>0</v>
      </c>
      <c r="M14" s="59">
        <f t="shared" ref="M14:M77" si="3">SUM(J14:L14)</f>
        <v>0</v>
      </c>
      <c r="N14" s="64"/>
      <c r="O14" s="15" t="str">
        <f>IF(AND(B14&lt;&gt;"",E14 &amp; F14=""),"No Email Address","")</f>
        <v/>
      </c>
      <c r="P14" s="15" t="str">
        <f>LEFT(IF(ISNUMBER(SEARCH("R",UPPER(A14))),"R","") &amp; IF(ISNUMBER(SEARCH("R",UPPER(PTC_Subscriptions!A10))),"R",""),1)</f>
        <v/>
      </c>
    </row>
    <row r="15" spans="1:16" x14ac:dyDescent="0.25">
      <c r="A15" s="64"/>
      <c r="B15" s="65"/>
      <c r="C15" s="65"/>
      <c r="D15" s="65"/>
      <c r="E15" s="21"/>
      <c r="F15" s="66"/>
      <c r="G15" s="67"/>
      <c r="H15" s="65"/>
      <c r="I15" s="65"/>
      <c r="J15" s="59">
        <f t="shared" si="0"/>
        <v>0</v>
      </c>
      <c r="K15" s="59">
        <f t="shared" si="1"/>
        <v>0</v>
      </c>
      <c r="L15" s="59">
        <f t="shared" si="2"/>
        <v>0</v>
      </c>
      <c r="M15" s="59">
        <f t="shared" si="3"/>
        <v>0</v>
      </c>
      <c r="N15" s="64"/>
      <c r="O15" s="15" t="str">
        <f t="shared" ref="O15:O78" si="4">IF(AND(B15&lt;&gt;"",E15 &amp; F15=""),"No Email Address","")</f>
        <v/>
      </c>
      <c r="P15" s="15" t="str">
        <f>LEFT(IF(ISNUMBER(SEARCH("R",UPPER(A15))),"R","") &amp; IF(ISNUMBER(SEARCH("R",UPPER(PTC_Subscriptions!A11))),"R",""),1)</f>
        <v/>
      </c>
    </row>
    <row r="16" spans="1:16" x14ac:dyDescent="0.25">
      <c r="A16" s="64"/>
      <c r="B16" s="65"/>
      <c r="C16" s="65"/>
      <c r="D16" s="65"/>
      <c r="E16" s="21"/>
      <c r="F16" s="66"/>
      <c r="G16" s="67"/>
      <c r="H16" s="65"/>
      <c r="I16" s="65"/>
      <c r="J16" s="59">
        <f t="shared" si="0"/>
        <v>0</v>
      </c>
      <c r="K16" s="59">
        <f t="shared" si="1"/>
        <v>0</v>
      </c>
      <c r="L16" s="59">
        <f t="shared" si="2"/>
        <v>0</v>
      </c>
      <c r="M16" s="59">
        <f t="shared" si="3"/>
        <v>0</v>
      </c>
      <c r="N16" s="64"/>
      <c r="O16" s="15" t="str">
        <f t="shared" si="4"/>
        <v/>
      </c>
      <c r="P16" s="15" t="str">
        <f>LEFT(IF(ISNUMBER(SEARCH("R",UPPER(A16))),"R","") &amp; IF(ISNUMBER(SEARCH("R",UPPER(PTC_Subscriptions!A12))),"R",""),1)</f>
        <v/>
      </c>
    </row>
    <row r="17" spans="1:16" x14ac:dyDescent="0.25">
      <c r="A17" s="64"/>
      <c r="B17" s="65"/>
      <c r="C17" s="65"/>
      <c r="D17" s="65"/>
      <c r="E17" s="21"/>
      <c r="F17" s="66"/>
      <c r="G17" s="67"/>
      <c r="H17" s="65"/>
      <c r="I17" s="65"/>
      <c r="J17" s="59">
        <f t="shared" si="0"/>
        <v>0</v>
      </c>
      <c r="K17" s="59">
        <f t="shared" si="1"/>
        <v>0</v>
      </c>
      <c r="L17" s="59">
        <f t="shared" si="2"/>
        <v>0</v>
      </c>
      <c r="M17" s="59">
        <f t="shared" si="3"/>
        <v>0</v>
      </c>
      <c r="N17" s="64"/>
      <c r="O17" s="15" t="str">
        <f t="shared" si="4"/>
        <v/>
      </c>
      <c r="P17" s="15" t="str">
        <f>LEFT(IF(ISNUMBER(SEARCH("R",UPPER(A17))),"R","") &amp; IF(ISNUMBER(SEARCH("R",UPPER(PTC_Subscriptions!A13))),"R",""),1)</f>
        <v/>
      </c>
    </row>
    <row r="18" spans="1:16" x14ac:dyDescent="0.25">
      <c r="A18" s="64"/>
      <c r="B18" s="65"/>
      <c r="C18" s="65"/>
      <c r="D18" s="65"/>
      <c r="E18" s="21"/>
      <c r="F18" s="66"/>
      <c r="G18" s="67"/>
      <c r="H18" s="65"/>
      <c r="I18" s="65"/>
      <c r="J18" s="59">
        <f t="shared" si="0"/>
        <v>0</v>
      </c>
      <c r="K18" s="59">
        <f t="shared" si="1"/>
        <v>0</v>
      </c>
      <c r="L18" s="59">
        <f t="shared" si="2"/>
        <v>0</v>
      </c>
      <c r="M18" s="59">
        <f t="shared" si="3"/>
        <v>0</v>
      </c>
      <c r="N18" s="64"/>
      <c r="O18" s="15" t="str">
        <f t="shared" si="4"/>
        <v/>
      </c>
      <c r="P18" s="15" t="str">
        <f>LEFT(IF(ISNUMBER(SEARCH("R",UPPER(A18))),"R","") &amp; IF(ISNUMBER(SEARCH("R",UPPER(PTC_Subscriptions!A14))),"R",""),1)</f>
        <v/>
      </c>
    </row>
    <row r="19" spans="1:16" x14ac:dyDescent="0.25">
      <c r="A19" s="64"/>
      <c r="B19" s="65"/>
      <c r="C19" s="65"/>
      <c r="D19" s="65"/>
      <c r="E19" s="21"/>
      <c r="F19" s="66"/>
      <c r="G19" s="67"/>
      <c r="H19" s="65"/>
      <c r="I19" s="65"/>
      <c r="J19" s="59">
        <f t="shared" si="0"/>
        <v>0</v>
      </c>
      <c r="K19" s="59">
        <f t="shared" si="1"/>
        <v>0</v>
      </c>
      <c r="L19" s="59">
        <f t="shared" si="2"/>
        <v>0</v>
      </c>
      <c r="M19" s="59">
        <f t="shared" si="3"/>
        <v>0</v>
      </c>
      <c r="N19" s="64"/>
      <c r="O19" s="15" t="str">
        <f t="shared" si="4"/>
        <v/>
      </c>
      <c r="P19" s="15" t="str">
        <f>LEFT(IF(ISNUMBER(SEARCH("R",UPPER(A19))),"R","") &amp; IF(ISNUMBER(SEARCH("R",UPPER(PTC_Subscriptions!A15))),"R",""),1)</f>
        <v/>
      </c>
    </row>
    <row r="20" spans="1:16" x14ac:dyDescent="0.25">
      <c r="A20" s="64"/>
      <c r="B20" s="65"/>
      <c r="C20" s="65"/>
      <c r="D20" s="65"/>
      <c r="E20" s="21"/>
      <c r="F20" s="66"/>
      <c r="G20" s="67"/>
      <c r="H20" s="65"/>
      <c r="I20" s="65"/>
      <c r="J20" s="59">
        <f t="shared" si="0"/>
        <v>0</v>
      </c>
      <c r="K20" s="59">
        <f t="shared" si="1"/>
        <v>0</v>
      </c>
      <c r="L20" s="59">
        <f t="shared" si="2"/>
        <v>0</v>
      </c>
      <c r="M20" s="59">
        <f t="shared" si="3"/>
        <v>0</v>
      </c>
      <c r="N20" s="64"/>
      <c r="O20" s="15" t="str">
        <f t="shared" si="4"/>
        <v/>
      </c>
      <c r="P20" s="15" t="str">
        <f>LEFT(IF(ISNUMBER(SEARCH("R",UPPER(A20))),"R","") &amp; IF(ISNUMBER(SEARCH("R",UPPER(PTC_Subscriptions!A16))),"R",""),1)</f>
        <v/>
      </c>
    </row>
    <row r="21" spans="1:16" x14ac:dyDescent="0.25">
      <c r="A21" s="64"/>
      <c r="B21" s="65"/>
      <c r="C21" s="65"/>
      <c r="D21" s="65"/>
      <c r="E21" s="21"/>
      <c r="F21" s="66"/>
      <c r="G21" s="67"/>
      <c r="H21" s="65"/>
      <c r="I21" s="65"/>
      <c r="J21" s="59">
        <f t="shared" si="0"/>
        <v>0</v>
      </c>
      <c r="K21" s="59">
        <f t="shared" si="1"/>
        <v>0</v>
      </c>
      <c r="L21" s="59">
        <f t="shared" si="2"/>
        <v>0</v>
      </c>
      <c r="M21" s="59">
        <f t="shared" si="3"/>
        <v>0</v>
      </c>
      <c r="N21" s="64"/>
      <c r="O21" s="15" t="str">
        <f t="shared" si="4"/>
        <v/>
      </c>
      <c r="P21" s="15" t="str">
        <f>LEFT(IF(ISNUMBER(SEARCH("R",UPPER(A21))),"R","") &amp; IF(ISNUMBER(SEARCH("R",UPPER(PTC_Subscriptions!A17))),"R",""),1)</f>
        <v/>
      </c>
    </row>
    <row r="22" spans="1:16" x14ac:dyDescent="0.25">
      <c r="A22" s="64"/>
      <c r="B22" s="65"/>
      <c r="C22" s="65"/>
      <c r="D22" s="65"/>
      <c r="E22" s="21"/>
      <c r="F22" s="66"/>
      <c r="G22" s="67"/>
      <c r="H22" s="65"/>
      <c r="I22" s="65"/>
      <c r="J22" s="59">
        <f t="shared" si="0"/>
        <v>0</v>
      </c>
      <c r="K22" s="59">
        <f t="shared" si="1"/>
        <v>0</v>
      </c>
      <c r="L22" s="59">
        <f t="shared" si="2"/>
        <v>0</v>
      </c>
      <c r="M22" s="59">
        <f t="shared" si="3"/>
        <v>0</v>
      </c>
      <c r="N22" s="64"/>
      <c r="O22" s="15" t="str">
        <f t="shared" si="4"/>
        <v/>
      </c>
      <c r="P22" s="15" t="str">
        <f>LEFT(IF(ISNUMBER(SEARCH("R",UPPER(A22))),"R","") &amp; IF(ISNUMBER(SEARCH("R",UPPER(PTC_Subscriptions!A18))),"R",""),1)</f>
        <v/>
      </c>
    </row>
    <row r="23" spans="1:16" x14ac:dyDescent="0.25">
      <c r="A23" s="64"/>
      <c r="B23" s="65"/>
      <c r="C23" s="65"/>
      <c r="D23" s="65"/>
      <c r="E23" s="21"/>
      <c r="F23" s="66"/>
      <c r="G23" s="67"/>
      <c r="H23" s="65"/>
      <c r="I23" s="65"/>
      <c r="J23" s="59">
        <f t="shared" si="0"/>
        <v>0</v>
      </c>
      <c r="K23" s="59">
        <f t="shared" si="1"/>
        <v>0</v>
      </c>
      <c r="L23" s="59">
        <f t="shared" si="2"/>
        <v>0</v>
      </c>
      <c r="M23" s="59">
        <f t="shared" si="3"/>
        <v>0</v>
      </c>
      <c r="N23" s="64"/>
      <c r="O23" s="15" t="str">
        <f t="shared" si="4"/>
        <v/>
      </c>
      <c r="P23" s="15" t="str">
        <f>LEFT(IF(ISNUMBER(SEARCH("R",UPPER(A23))),"R","") &amp; IF(ISNUMBER(SEARCH("R",UPPER(PTC_Subscriptions!A19))),"R",""),1)</f>
        <v/>
      </c>
    </row>
    <row r="24" spans="1:16" x14ac:dyDescent="0.25">
      <c r="A24" s="64"/>
      <c r="B24" s="65"/>
      <c r="C24" s="65"/>
      <c r="D24" s="65"/>
      <c r="E24" s="21"/>
      <c r="F24" s="66"/>
      <c r="G24" s="67"/>
      <c r="H24" s="65"/>
      <c r="I24" s="65"/>
      <c r="J24" s="59">
        <f t="shared" si="0"/>
        <v>0</v>
      </c>
      <c r="K24" s="59">
        <f t="shared" si="1"/>
        <v>0</v>
      </c>
      <c r="L24" s="59">
        <f t="shared" si="2"/>
        <v>0</v>
      </c>
      <c r="M24" s="59">
        <f t="shared" si="3"/>
        <v>0</v>
      </c>
      <c r="N24" s="64"/>
      <c r="O24" s="15" t="str">
        <f t="shared" si="4"/>
        <v/>
      </c>
      <c r="P24" s="15" t="str">
        <f>LEFT(IF(ISNUMBER(SEARCH("R",UPPER(A24))),"R","") &amp; IF(ISNUMBER(SEARCH("R",UPPER(PTC_Subscriptions!A20))),"R",""),1)</f>
        <v/>
      </c>
    </row>
    <row r="25" spans="1:16" x14ac:dyDescent="0.25">
      <c r="A25" s="64"/>
      <c r="B25" s="65"/>
      <c r="C25" s="65"/>
      <c r="D25" s="65"/>
      <c r="E25" s="21"/>
      <c r="F25" s="66"/>
      <c r="G25" s="67"/>
      <c r="H25" s="65"/>
      <c r="I25" s="65"/>
      <c r="J25" s="59">
        <f t="shared" si="0"/>
        <v>0</v>
      </c>
      <c r="K25" s="59">
        <f t="shared" si="1"/>
        <v>0</v>
      </c>
      <c r="L25" s="59">
        <f t="shared" si="2"/>
        <v>0</v>
      </c>
      <c r="M25" s="59">
        <f t="shared" si="3"/>
        <v>0</v>
      </c>
      <c r="N25" s="64"/>
      <c r="O25" s="15" t="str">
        <f t="shared" si="4"/>
        <v/>
      </c>
      <c r="P25" s="15" t="str">
        <f>LEFT(IF(ISNUMBER(SEARCH("R",UPPER(A25))),"R","") &amp; IF(ISNUMBER(SEARCH("R",UPPER(PTC_Subscriptions!A21))),"R",""),1)</f>
        <v/>
      </c>
    </row>
    <row r="26" spans="1:16" x14ac:dyDescent="0.25">
      <c r="A26" s="64"/>
      <c r="B26" s="65"/>
      <c r="C26" s="65"/>
      <c r="D26" s="65"/>
      <c r="E26" s="21"/>
      <c r="F26" s="66"/>
      <c r="G26" s="67"/>
      <c r="H26" s="65"/>
      <c r="I26" s="65"/>
      <c r="J26" s="59">
        <f t="shared" si="0"/>
        <v>0</v>
      </c>
      <c r="K26" s="59">
        <f t="shared" si="1"/>
        <v>0</v>
      </c>
      <c r="L26" s="59">
        <f t="shared" si="2"/>
        <v>0</v>
      </c>
      <c r="M26" s="59">
        <f t="shared" si="3"/>
        <v>0</v>
      </c>
      <c r="N26" s="64"/>
      <c r="O26" s="15" t="str">
        <f t="shared" si="4"/>
        <v/>
      </c>
      <c r="P26" s="15" t="str">
        <f>LEFT(IF(ISNUMBER(SEARCH("R",UPPER(A26))),"R","") &amp; IF(ISNUMBER(SEARCH("R",UPPER(PTC_Subscriptions!A22))),"R",""),1)</f>
        <v/>
      </c>
    </row>
    <row r="27" spans="1:16" x14ac:dyDescent="0.25">
      <c r="A27" s="64"/>
      <c r="B27" s="65"/>
      <c r="C27" s="65"/>
      <c r="D27" s="65"/>
      <c r="E27" s="21"/>
      <c r="F27" s="66"/>
      <c r="G27" s="67"/>
      <c r="H27" s="65"/>
      <c r="I27" s="65"/>
      <c r="J27" s="59">
        <f t="shared" si="0"/>
        <v>0</v>
      </c>
      <c r="K27" s="59">
        <f t="shared" si="1"/>
        <v>0</v>
      </c>
      <c r="L27" s="59">
        <f t="shared" si="2"/>
        <v>0</v>
      </c>
      <c r="M27" s="59">
        <f t="shared" si="3"/>
        <v>0</v>
      </c>
      <c r="N27" s="64"/>
      <c r="O27" s="15" t="str">
        <f t="shared" si="4"/>
        <v/>
      </c>
      <c r="P27" s="15" t="str">
        <f>LEFT(IF(ISNUMBER(SEARCH("R",UPPER(A27))),"R","") &amp; IF(ISNUMBER(SEARCH("R",UPPER(PTC_Subscriptions!A23))),"R",""),1)</f>
        <v/>
      </c>
    </row>
    <row r="28" spans="1:16" x14ac:dyDescent="0.25">
      <c r="A28" s="64"/>
      <c r="B28" s="65"/>
      <c r="C28" s="65"/>
      <c r="D28" s="65"/>
      <c r="E28" s="21"/>
      <c r="F28" s="66"/>
      <c r="G28" s="67"/>
      <c r="H28" s="65"/>
      <c r="I28" s="65"/>
      <c r="J28" s="59">
        <f t="shared" si="0"/>
        <v>0</v>
      </c>
      <c r="K28" s="59">
        <f t="shared" si="1"/>
        <v>0</v>
      </c>
      <c r="L28" s="59">
        <f t="shared" si="2"/>
        <v>0</v>
      </c>
      <c r="M28" s="59">
        <f t="shared" si="3"/>
        <v>0</v>
      </c>
      <c r="N28" s="64"/>
      <c r="O28" s="15" t="str">
        <f t="shared" si="4"/>
        <v/>
      </c>
      <c r="P28" s="15" t="str">
        <f>LEFT(IF(ISNUMBER(SEARCH("R",UPPER(A28))),"R","") &amp; IF(ISNUMBER(SEARCH("R",UPPER(PTC_Subscriptions!A24))),"R",""),1)</f>
        <v/>
      </c>
    </row>
    <row r="29" spans="1:16" x14ac:dyDescent="0.25">
      <c r="A29" s="64"/>
      <c r="B29" s="65"/>
      <c r="C29" s="65"/>
      <c r="D29" s="65"/>
      <c r="E29" s="21"/>
      <c r="F29" s="66"/>
      <c r="G29" s="67"/>
      <c r="H29" s="65"/>
      <c r="I29" s="65"/>
      <c r="J29" s="59">
        <f t="shared" si="0"/>
        <v>0</v>
      </c>
      <c r="K29" s="59">
        <f t="shared" si="1"/>
        <v>0</v>
      </c>
      <c r="L29" s="59">
        <f t="shared" si="2"/>
        <v>0</v>
      </c>
      <c r="M29" s="59">
        <f t="shared" si="3"/>
        <v>0</v>
      </c>
      <c r="N29" s="64"/>
      <c r="O29" s="15" t="str">
        <f t="shared" si="4"/>
        <v/>
      </c>
      <c r="P29" s="15" t="str">
        <f>LEFT(IF(ISNUMBER(SEARCH("R",UPPER(A29))),"R","") &amp; IF(ISNUMBER(SEARCH("R",UPPER(PTC_Subscriptions!A25))),"R",""),1)</f>
        <v/>
      </c>
    </row>
    <row r="30" spans="1:16" x14ac:dyDescent="0.25">
      <c r="A30" s="64"/>
      <c r="B30" s="65"/>
      <c r="C30" s="65"/>
      <c r="D30" s="65"/>
      <c r="E30" s="21"/>
      <c r="F30" s="66"/>
      <c r="G30" s="67"/>
      <c r="H30" s="65"/>
      <c r="I30" s="65"/>
      <c r="J30" s="59">
        <f t="shared" si="0"/>
        <v>0</v>
      </c>
      <c r="K30" s="59">
        <f t="shared" si="1"/>
        <v>0</v>
      </c>
      <c r="L30" s="59">
        <f t="shared" si="2"/>
        <v>0</v>
      </c>
      <c r="M30" s="59">
        <f t="shared" si="3"/>
        <v>0</v>
      </c>
      <c r="N30" s="64"/>
      <c r="O30" s="15" t="str">
        <f t="shared" si="4"/>
        <v/>
      </c>
      <c r="P30" s="15" t="str">
        <f>LEFT(IF(ISNUMBER(SEARCH("R",UPPER(A30))),"R","") &amp; IF(ISNUMBER(SEARCH("R",UPPER(PTC_Subscriptions!A26))),"R",""),1)</f>
        <v/>
      </c>
    </row>
    <row r="31" spans="1:16" x14ac:dyDescent="0.25">
      <c r="A31" s="64"/>
      <c r="B31" s="65"/>
      <c r="C31" s="65"/>
      <c r="D31" s="65"/>
      <c r="E31" s="21"/>
      <c r="F31" s="66"/>
      <c r="G31" s="67"/>
      <c r="H31" s="65"/>
      <c r="I31" s="65"/>
      <c r="J31" s="59">
        <f t="shared" si="0"/>
        <v>0</v>
      </c>
      <c r="K31" s="59">
        <f t="shared" si="1"/>
        <v>0</v>
      </c>
      <c r="L31" s="59">
        <f t="shared" si="2"/>
        <v>0</v>
      </c>
      <c r="M31" s="59">
        <f t="shared" si="3"/>
        <v>0</v>
      </c>
      <c r="N31" s="64"/>
      <c r="O31" s="15" t="str">
        <f t="shared" si="4"/>
        <v/>
      </c>
      <c r="P31" s="15" t="str">
        <f>LEFT(IF(ISNUMBER(SEARCH("R",UPPER(A31))),"R","") &amp; IF(ISNUMBER(SEARCH("R",UPPER(PTC_Subscriptions!A27))),"R",""),1)</f>
        <v/>
      </c>
    </row>
    <row r="32" spans="1:16" x14ac:dyDescent="0.25">
      <c r="A32" s="64"/>
      <c r="B32" s="65"/>
      <c r="C32" s="65"/>
      <c r="D32" s="65"/>
      <c r="E32" s="21"/>
      <c r="F32" s="66"/>
      <c r="G32" s="67"/>
      <c r="H32" s="65"/>
      <c r="I32" s="65"/>
      <c r="J32" s="59">
        <f t="shared" si="0"/>
        <v>0</v>
      </c>
      <c r="K32" s="59">
        <f t="shared" si="1"/>
        <v>0</v>
      </c>
      <c r="L32" s="59">
        <f t="shared" si="2"/>
        <v>0</v>
      </c>
      <c r="M32" s="59">
        <f t="shared" si="3"/>
        <v>0</v>
      </c>
      <c r="N32" s="64"/>
      <c r="O32" s="15" t="str">
        <f t="shared" si="4"/>
        <v/>
      </c>
      <c r="P32" s="15" t="str">
        <f>LEFT(IF(ISNUMBER(SEARCH("R",UPPER(A32))),"R","") &amp; IF(ISNUMBER(SEARCH("R",UPPER(PTC_Subscriptions!A28))),"R",""),1)</f>
        <v/>
      </c>
    </row>
    <row r="33" spans="1:16" x14ac:dyDescent="0.25">
      <c r="A33" s="64"/>
      <c r="B33" s="65"/>
      <c r="C33" s="65"/>
      <c r="D33" s="65"/>
      <c r="E33" s="21"/>
      <c r="F33" s="66"/>
      <c r="G33" s="67"/>
      <c r="H33" s="65"/>
      <c r="I33" s="65"/>
      <c r="J33" s="59">
        <f t="shared" si="0"/>
        <v>0</v>
      </c>
      <c r="K33" s="59">
        <f t="shared" si="1"/>
        <v>0</v>
      </c>
      <c r="L33" s="59">
        <f t="shared" si="2"/>
        <v>0</v>
      </c>
      <c r="M33" s="59">
        <f t="shared" si="3"/>
        <v>0</v>
      </c>
      <c r="N33" s="64"/>
      <c r="O33" s="15" t="str">
        <f t="shared" si="4"/>
        <v/>
      </c>
      <c r="P33" s="15" t="str">
        <f>LEFT(IF(ISNUMBER(SEARCH("R",UPPER(A33))),"R","") &amp; IF(ISNUMBER(SEARCH("R",UPPER(PTC_Subscriptions!A29))),"R",""),1)</f>
        <v/>
      </c>
    </row>
    <row r="34" spans="1:16" x14ac:dyDescent="0.25">
      <c r="A34" s="64"/>
      <c r="B34" s="65"/>
      <c r="C34" s="65"/>
      <c r="D34" s="65"/>
      <c r="E34" s="21"/>
      <c r="F34" s="66"/>
      <c r="G34" s="67"/>
      <c r="H34" s="65"/>
      <c r="I34" s="65"/>
      <c r="J34" s="59">
        <f t="shared" si="0"/>
        <v>0</v>
      </c>
      <c r="K34" s="59">
        <f t="shared" si="1"/>
        <v>0</v>
      </c>
      <c r="L34" s="59">
        <f t="shared" si="2"/>
        <v>0</v>
      </c>
      <c r="M34" s="59">
        <f t="shared" si="3"/>
        <v>0</v>
      </c>
      <c r="N34" s="64"/>
      <c r="O34" s="15" t="str">
        <f t="shared" si="4"/>
        <v/>
      </c>
      <c r="P34" s="15" t="str">
        <f>LEFT(IF(ISNUMBER(SEARCH("R",UPPER(A34))),"R","") &amp; IF(ISNUMBER(SEARCH("R",UPPER(PTC_Subscriptions!A30))),"R",""),1)</f>
        <v/>
      </c>
    </row>
    <row r="35" spans="1:16" x14ac:dyDescent="0.25">
      <c r="A35" s="64"/>
      <c r="B35" s="65"/>
      <c r="C35" s="65"/>
      <c r="D35" s="65"/>
      <c r="E35" s="21"/>
      <c r="F35" s="66"/>
      <c r="G35" s="67"/>
      <c r="H35" s="65"/>
      <c r="I35" s="65"/>
      <c r="J35" s="59">
        <f t="shared" si="0"/>
        <v>0</v>
      </c>
      <c r="K35" s="59">
        <f t="shared" si="1"/>
        <v>0</v>
      </c>
      <c r="L35" s="59">
        <f t="shared" si="2"/>
        <v>0</v>
      </c>
      <c r="M35" s="59">
        <f t="shared" si="3"/>
        <v>0</v>
      </c>
      <c r="N35" s="64"/>
      <c r="O35" s="15" t="str">
        <f t="shared" si="4"/>
        <v/>
      </c>
      <c r="P35" s="15" t="str">
        <f>LEFT(IF(ISNUMBER(SEARCH("R",UPPER(A35))),"R","") &amp; IF(ISNUMBER(SEARCH("R",UPPER(PTC_Subscriptions!A31))),"R",""),1)</f>
        <v/>
      </c>
    </row>
    <row r="36" spans="1:16" x14ac:dyDescent="0.25">
      <c r="A36" s="64"/>
      <c r="B36" s="65"/>
      <c r="C36" s="65"/>
      <c r="D36" s="65"/>
      <c r="E36" s="21"/>
      <c r="F36" s="66"/>
      <c r="G36" s="67"/>
      <c r="H36" s="65"/>
      <c r="I36" s="65"/>
      <c r="J36" s="59">
        <f t="shared" si="0"/>
        <v>0</v>
      </c>
      <c r="K36" s="59">
        <f t="shared" si="1"/>
        <v>0</v>
      </c>
      <c r="L36" s="59">
        <f t="shared" si="2"/>
        <v>0</v>
      </c>
      <c r="M36" s="59">
        <f t="shared" si="3"/>
        <v>0</v>
      </c>
      <c r="N36" s="64"/>
      <c r="O36" s="15" t="str">
        <f t="shared" si="4"/>
        <v/>
      </c>
      <c r="P36" s="15" t="str">
        <f>LEFT(IF(ISNUMBER(SEARCH("R",UPPER(A36))),"R","") &amp; IF(ISNUMBER(SEARCH("R",UPPER(PTC_Subscriptions!A32))),"R",""),1)</f>
        <v/>
      </c>
    </row>
    <row r="37" spans="1:16" x14ac:dyDescent="0.25">
      <c r="A37" s="64"/>
      <c r="B37" s="65"/>
      <c r="C37" s="65"/>
      <c r="D37" s="65"/>
      <c r="E37" s="21"/>
      <c r="F37" s="66"/>
      <c r="G37" s="67"/>
      <c r="H37" s="65"/>
      <c r="I37" s="65"/>
      <c r="J37" s="59">
        <f t="shared" si="0"/>
        <v>0</v>
      </c>
      <c r="K37" s="59">
        <f t="shared" si="1"/>
        <v>0</v>
      </c>
      <c r="L37" s="59">
        <f t="shared" si="2"/>
        <v>0</v>
      </c>
      <c r="M37" s="59">
        <f t="shared" si="3"/>
        <v>0</v>
      </c>
      <c r="N37" s="64"/>
      <c r="O37" s="15" t="str">
        <f t="shared" si="4"/>
        <v/>
      </c>
      <c r="P37" s="15" t="str">
        <f>LEFT(IF(ISNUMBER(SEARCH("R",UPPER(A37))),"R","") &amp; IF(ISNUMBER(SEARCH("R",UPPER(PTC_Subscriptions!A33))),"R",""),1)</f>
        <v/>
      </c>
    </row>
    <row r="38" spans="1:16" x14ac:dyDescent="0.25">
      <c r="A38" s="64"/>
      <c r="B38" s="65"/>
      <c r="C38" s="65"/>
      <c r="D38" s="65"/>
      <c r="E38" s="21"/>
      <c r="F38" s="66"/>
      <c r="G38" s="67"/>
      <c r="H38" s="65"/>
      <c r="I38" s="65"/>
      <c r="J38" s="59">
        <f t="shared" si="0"/>
        <v>0</v>
      </c>
      <c r="K38" s="59">
        <f t="shared" si="1"/>
        <v>0</v>
      </c>
      <c r="L38" s="59">
        <f t="shared" si="2"/>
        <v>0</v>
      </c>
      <c r="M38" s="59">
        <f t="shared" si="3"/>
        <v>0</v>
      </c>
      <c r="N38" s="64"/>
      <c r="O38" s="15" t="str">
        <f t="shared" si="4"/>
        <v/>
      </c>
      <c r="P38" s="15" t="str">
        <f>LEFT(IF(ISNUMBER(SEARCH("R",UPPER(A38))),"R","") &amp; IF(ISNUMBER(SEARCH("R",UPPER(PTC_Subscriptions!A34))),"R",""),1)</f>
        <v/>
      </c>
    </row>
    <row r="39" spans="1:16" x14ac:dyDescent="0.25">
      <c r="A39" s="64"/>
      <c r="B39" s="65"/>
      <c r="C39" s="65"/>
      <c r="D39" s="65"/>
      <c r="E39" s="21"/>
      <c r="F39" s="66"/>
      <c r="G39" s="67"/>
      <c r="H39" s="65"/>
      <c r="I39" s="65"/>
      <c r="J39" s="59">
        <f t="shared" si="0"/>
        <v>0</v>
      </c>
      <c r="K39" s="59">
        <f t="shared" si="1"/>
        <v>0</v>
      </c>
      <c r="L39" s="59">
        <f t="shared" si="2"/>
        <v>0</v>
      </c>
      <c r="M39" s="59">
        <f t="shared" si="3"/>
        <v>0</v>
      </c>
      <c r="N39" s="64"/>
      <c r="O39" s="15" t="str">
        <f t="shared" si="4"/>
        <v/>
      </c>
      <c r="P39" s="15" t="str">
        <f>LEFT(IF(ISNUMBER(SEARCH("R",UPPER(A39))),"R","") &amp; IF(ISNUMBER(SEARCH("R",UPPER(PTC_Subscriptions!A35))),"R",""),1)</f>
        <v/>
      </c>
    </row>
    <row r="40" spans="1:16" x14ac:dyDescent="0.25">
      <c r="A40" s="64"/>
      <c r="B40" s="65"/>
      <c r="C40" s="65"/>
      <c r="D40" s="65"/>
      <c r="E40" s="21"/>
      <c r="F40" s="66"/>
      <c r="G40" s="67"/>
      <c r="H40" s="65"/>
      <c r="I40" s="65"/>
      <c r="J40" s="59">
        <f t="shared" si="0"/>
        <v>0</v>
      </c>
      <c r="K40" s="59">
        <f t="shared" si="1"/>
        <v>0</v>
      </c>
      <c r="L40" s="59">
        <f t="shared" si="2"/>
        <v>0</v>
      </c>
      <c r="M40" s="59">
        <f t="shared" si="3"/>
        <v>0</v>
      </c>
      <c r="N40" s="64"/>
      <c r="O40" s="15" t="str">
        <f t="shared" si="4"/>
        <v/>
      </c>
      <c r="P40" s="15" t="str">
        <f>LEFT(IF(ISNUMBER(SEARCH("R",UPPER(A40))),"R","") &amp; IF(ISNUMBER(SEARCH("R",UPPER(PTC_Subscriptions!A36))),"R",""),1)</f>
        <v/>
      </c>
    </row>
    <row r="41" spans="1:16" x14ac:dyDescent="0.25">
      <c r="A41" s="64"/>
      <c r="B41" s="65"/>
      <c r="C41" s="65"/>
      <c r="D41" s="65"/>
      <c r="E41" s="21"/>
      <c r="F41" s="66"/>
      <c r="G41" s="67"/>
      <c r="H41" s="65"/>
      <c r="I41" s="65"/>
      <c r="J41" s="59">
        <f t="shared" si="0"/>
        <v>0</v>
      </c>
      <c r="K41" s="59">
        <f t="shared" si="1"/>
        <v>0</v>
      </c>
      <c r="L41" s="59">
        <f t="shared" si="2"/>
        <v>0</v>
      </c>
      <c r="M41" s="59">
        <f t="shared" si="3"/>
        <v>0</v>
      </c>
      <c r="N41" s="64"/>
      <c r="O41" s="15" t="str">
        <f t="shared" si="4"/>
        <v/>
      </c>
      <c r="P41" s="15" t="str">
        <f>LEFT(IF(ISNUMBER(SEARCH("R",UPPER(A41))),"R","") &amp; IF(ISNUMBER(SEARCH("R",UPPER(PTC_Subscriptions!A37))),"R",""),1)</f>
        <v/>
      </c>
    </row>
    <row r="42" spans="1:16" x14ac:dyDescent="0.25">
      <c r="A42" s="64"/>
      <c r="B42" s="65"/>
      <c r="C42" s="65"/>
      <c r="D42" s="65"/>
      <c r="E42" s="21"/>
      <c r="F42" s="66"/>
      <c r="G42" s="67"/>
      <c r="H42" s="65"/>
      <c r="I42" s="65"/>
      <c r="J42" s="59">
        <f t="shared" si="0"/>
        <v>0</v>
      </c>
      <c r="K42" s="59">
        <f t="shared" si="1"/>
        <v>0</v>
      </c>
      <c r="L42" s="59">
        <f t="shared" si="2"/>
        <v>0</v>
      </c>
      <c r="M42" s="59">
        <f t="shared" si="3"/>
        <v>0</v>
      </c>
      <c r="N42" s="64"/>
      <c r="O42" s="15" t="str">
        <f t="shared" si="4"/>
        <v/>
      </c>
      <c r="P42" s="15" t="str">
        <f>LEFT(IF(ISNUMBER(SEARCH("R",UPPER(A42))),"R","") &amp; IF(ISNUMBER(SEARCH("R",UPPER(PTC_Subscriptions!A38))),"R",""),1)</f>
        <v/>
      </c>
    </row>
    <row r="43" spans="1:16" x14ac:dyDescent="0.25">
      <c r="A43" s="64"/>
      <c r="B43" s="65"/>
      <c r="C43" s="65"/>
      <c r="D43" s="65"/>
      <c r="E43" s="21"/>
      <c r="F43" s="66"/>
      <c r="G43" s="67"/>
      <c r="H43" s="65"/>
      <c r="I43" s="65"/>
      <c r="J43" s="59">
        <f t="shared" si="0"/>
        <v>0</v>
      </c>
      <c r="K43" s="59">
        <f t="shared" si="1"/>
        <v>0</v>
      </c>
      <c r="L43" s="59">
        <f t="shared" si="2"/>
        <v>0</v>
      </c>
      <c r="M43" s="59">
        <f t="shared" si="3"/>
        <v>0</v>
      </c>
      <c r="N43" s="64"/>
      <c r="O43" s="15" t="str">
        <f t="shared" si="4"/>
        <v/>
      </c>
      <c r="P43" s="15" t="str">
        <f>LEFT(IF(ISNUMBER(SEARCH("R",UPPER(A43))),"R","") &amp; IF(ISNUMBER(SEARCH("R",UPPER(PTC_Subscriptions!A39))),"R",""),1)</f>
        <v/>
      </c>
    </row>
    <row r="44" spans="1:16" x14ac:dyDescent="0.25">
      <c r="A44" s="64"/>
      <c r="B44" s="65"/>
      <c r="C44" s="65"/>
      <c r="D44" s="65"/>
      <c r="E44" s="21"/>
      <c r="F44" s="66"/>
      <c r="G44" s="67"/>
      <c r="H44" s="65"/>
      <c r="I44" s="65"/>
      <c r="J44" s="59">
        <f t="shared" si="0"/>
        <v>0</v>
      </c>
      <c r="K44" s="59">
        <f t="shared" si="1"/>
        <v>0</v>
      </c>
      <c r="L44" s="59">
        <f t="shared" si="2"/>
        <v>0</v>
      </c>
      <c r="M44" s="59">
        <f t="shared" si="3"/>
        <v>0</v>
      </c>
      <c r="N44" s="64"/>
      <c r="O44" s="15" t="str">
        <f t="shared" si="4"/>
        <v/>
      </c>
      <c r="P44" s="15" t="str">
        <f>LEFT(IF(ISNUMBER(SEARCH("R",UPPER(A44))),"R","") &amp; IF(ISNUMBER(SEARCH("R",UPPER(PTC_Subscriptions!A40))),"R",""),1)</f>
        <v/>
      </c>
    </row>
    <row r="45" spans="1:16" x14ac:dyDescent="0.25">
      <c r="A45" s="64"/>
      <c r="B45" s="65"/>
      <c r="C45" s="65"/>
      <c r="D45" s="65"/>
      <c r="E45" s="21"/>
      <c r="F45" s="66"/>
      <c r="G45" s="67"/>
      <c r="H45" s="65"/>
      <c r="I45" s="65"/>
      <c r="J45" s="59">
        <f t="shared" si="0"/>
        <v>0</v>
      </c>
      <c r="K45" s="59">
        <f t="shared" si="1"/>
        <v>0</v>
      </c>
      <c r="L45" s="59">
        <f t="shared" si="2"/>
        <v>0</v>
      </c>
      <c r="M45" s="59">
        <f t="shared" si="3"/>
        <v>0</v>
      </c>
      <c r="N45" s="64"/>
      <c r="O45" s="15" t="str">
        <f t="shared" si="4"/>
        <v/>
      </c>
      <c r="P45" s="15" t="str">
        <f>LEFT(IF(ISNUMBER(SEARCH("R",UPPER(A45))),"R","") &amp; IF(ISNUMBER(SEARCH("R",UPPER(PTC_Subscriptions!A41))),"R",""),1)</f>
        <v/>
      </c>
    </row>
    <row r="46" spans="1:16" x14ac:dyDescent="0.25">
      <c r="A46" s="64"/>
      <c r="B46" s="65"/>
      <c r="C46" s="65"/>
      <c r="D46" s="65"/>
      <c r="E46" s="21"/>
      <c r="F46" s="66"/>
      <c r="G46" s="67"/>
      <c r="H46" s="65"/>
      <c r="I46" s="65"/>
      <c r="J46" s="59">
        <f t="shared" si="0"/>
        <v>0</v>
      </c>
      <c r="K46" s="59">
        <f t="shared" si="1"/>
        <v>0</v>
      </c>
      <c r="L46" s="59">
        <f t="shared" si="2"/>
        <v>0</v>
      </c>
      <c r="M46" s="59">
        <f t="shared" si="3"/>
        <v>0</v>
      </c>
      <c r="N46" s="64"/>
      <c r="O46" s="15" t="str">
        <f t="shared" si="4"/>
        <v/>
      </c>
      <c r="P46" s="15" t="str">
        <f>LEFT(IF(ISNUMBER(SEARCH("R",UPPER(A46))),"R","") &amp; IF(ISNUMBER(SEARCH("R",UPPER(PTC_Subscriptions!A42))),"R",""),1)</f>
        <v/>
      </c>
    </row>
    <row r="47" spans="1:16" x14ac:dyDescent="0.25">
      <c r="A47" s="64"/>
      <c r="B47" s="65"/>
      <c r="C47" s="65"/>
      <c r="D47" s="65"/>
      <c r="E47" s="21"/>
      <c r="F47" s="66"/>
      <c r="G47" s="67"/>
      <c r="H47" s="65"/>
      <c r="I47" s="65"/>
      <c r="J47" s="59">
        <f t="shared" si="0"/>
        <v>0</v>
      </c>
      <c r="K47" s="59">
        <f t="shared" si="1"/>
        <v>0</v>
      </c>
      <c r="L47" s="59">
        <f t="shared" si="2"/>
        <v>0</v>
      </c>
      <c r="M47" s="59">
        <f t="shared" si="3"/>
        <v>0</v>
      </c>
      <c r="N47" s="64"/>
      <c r="O47" s="15" t="str">
        <f t="shared" si="4"/>
        <v/>
      </c>
      <c r="P47" s="15" t="str">
        <f>LEFT(IF(ISNUMBER(SEARCH("R",UPPER(A47))),"R","") &amp; IF(ISNUMBER(SEARCH("R",UPPER(PTC_Subscriptions!A43))),"R",""),1)</f>
        <v/>
      </c>
    </row>
    <row r="48" spans="1:16" x14ac:dyDescent="0.25">
      <c r="A48" s="64"/>
      <c r="B48" s="65"/>
      <c r="C48" s="65"/>
      <c r="D48" s="65"/>
      <c r="E48" s="21"/>
      <c r="F48" s="66"/>
      <c r="G48" s="67"/>
      <c r="H48" s="65"/>
      <c r="I48" s="65"/>
      <c r="J48" s="59">
        <f t="shared" si="0"/>
        <v>0</v>
      </c>
      <c r="K48" s="59">
        <f t="shared" si="1"/>
        <v>0</v>
      </c>
      <c r="L48" s="59">
        <f t="shared" si="2"/>
        <v>0</v>
      </c>
      <c r="M48" s="59">
        <f t="shared" si="3"/>
        <v>0</v>
      </c>
      <c r="N48" s="64"/>
      <c r="O48" s="15" t="str">
        <f t="shared" si="4"/>
        <v/>
      </c>
      <c r="P48" s="15" t="str">
        <f>LEFT(IF(ISNUMBER(SEARCH("R",UPPER(A48))),"R","") &amp; IF(ISNUMBER(SEARCH("R",UPPER(PTC_Subscriptions!A44))),"R",""),1)</f>
        <v/>
      </c>
    </row>
    <row r="49" spans="1:16" x14ac:dyDescent="0.25">
      <c r="A49" s="64"/>
      <c r="B49" s="65"/>
      <c r="C49" s="65"/>
      <c r="D49" s="65"/>
      <c r="E49" s="21"/>
      <c r="F49" s="66"/>
      <c r="G49" s="67"/>
      <c r="H49" s="65"/>
      <c r="I49" s="65"/>
      <c r="J49" s="59">
        <f t="shared" si="0"/>
        <v>0</v>
      </c>
      <c r="K49" s="59">
        <f t="shared" si="1"/>
        <v>0</v>
      </c>
      <c r="L49" s="59">
        <f t="shared" si="2"/>
        <v>0</v>
      </c>
      <c r="M49" s="59">
        <f t="shared" si="3"/>
        <v>0</v>
      </c>
      <c r="N49" s="64"/>
      <c r="O49" s="15" t="str">
        <f t="shared" si="4"/>
        <v/>
      </c>
      <c r="P49" s="15" t="str">
        <f>LEFT(IF(ISNUMBER(SEARCH("R",UPPER(A49))),"R","") &amp; IF(ISNUMBER(SEARCH("R",UPPER(PTC_Subscriptions!A45))),"R",""),1)</f>
        <v/>
      </c>
    </row>
    <row r="50" spans="1:16" x14ac:dyDescent="0.25">
      <c r="A50" s="64"/>
      <c r="B50" s="65"/>
      <c r="C50" s="65"/>
      <c r="D50" s="65"/>
      <c r="E50" s="21"/>
      <c r="F50" s="66"/>
      <c r="G50" s="67"/>
      <c r="H50" s="65"/>
      <c r="I50" s="65"/>
      <c r="J50" s="59">
        <f t="shared" si="0"/>
        <v>0</v>
      </c>
      <c r="K50" s="59">
        <f t="shared" si="1"/>
        <v>0</v>
      </c>
      <c r="L50" s="59">
        <f t="shared" si="2"/>
        <v>0</v>
      </c>
      <c r="M50" s="59">
        <f t="shared" si="3"/>
        <v>0</v>
      </c>
      <c r="N50" s="64"/>
      <c r="O50" s="15" t="str">
        <f t="shared" si="4"/>
        <v/>
      </c>
      <c r="P50" s="15" t="str">
        <f>LEFT(IF(ISNUMBER(SEARCH("R",UPPER(A50))),"R","") &amp; IF(ISNUMBER(SEARCH("R",UPPER(PTC_Subscriptions!A46))),"R",""),1)</f>
        <v/>
      </c>
    </row>
    <row r="51" spans="1:16" x14ac:dyDescent="0.25">
      <c r="A51" s="64"/>
      <c r="B51" s="65"/>
      <c r="C51" s="65"/>
      <c r="D51" s="65"/>
      <c r="E51" s="21"/>
      <c r="F51" s="66"/>
      <c r="G51" s="67"/>
      <c r="H51" s="65"/>
      <c r="I51" s="65"/>
      <c r="J51" s="59">
        <f t="shared" si="0"/>
        <v>0</v>
      </c>
      <c r="K51" s="59">
        <f t="shared" si="1"/>
        <v>0</v>
      </c>
      <c r="L51" s="59">
        <f t="shared" si="2"/>
        <v>0</v>
      </c>
      <c r="M51" s="59">
        <f t="shared" si="3"/>
        <v>0</v>
      </c>
      <c r="N51" s="64"/>
      <c r="O51" s="15" t="str">
        <f t="shared" si="4"/>
        <v/>
      </c>
      <c r="P51" s="15" t="str">
        <f>LEFT(IF(ISNUMBER(SEARCH("R",UPPER(A51))),"R","") &amp; IF(ISNUMBER(SEARCH("R",UPPER(PTC_Subscriptions!A47))),"R",""),1)</f>
        <v/>
      </c>
    </row>
    <row r="52" spans="1:16" x14ac:dyDescent="0.25">
      <c r="A52" s="64"/>
      <c r="B52" s="65"/>
      <c r="C52" s="65"/>
      <c r="D52" s="65"/>
      <c r="E52" s="21"/>
      <c r="F52" s="66"/>
      <c r="G52" s="67"/>
      <c r="H52" s="65"/>
      <c r="I52" s="65"/>
      <c r="J52" s="59">
        <f t="shared" si="0"/>
        <v>0</v>
      </c>
      <c r="K52" s="59">
        <f t="shared" si="1"/>
        <v>0</v>
      </c>
      <c r="L52" s="59">
        <f t="shared" si="2"/>
        <v>0</v>
      </c>
      <c r="M52" s="59">
        <f t="shared" si="3"/>
        <v>0</v>
      </c>
      <c r="N52" s="64"/>
      <c r="O52" s="15" t="str">
        <f t="shared" si="4"/>
        <v/>
      </c>
      <c r="P52" s="15" t="str">
        <f>LEFT(IF(ISNUMBER(SEARCH("R",UPPER(A52))),"R","") &amp; IF(ISNUMBER(SEARCH("R",UPPER(PTC_Subscriptions!A48))),"R",""),1)</f>
        <v/>
      </c>
    </row>
    <row r="53" spans="1:16" x14ac:dyDescent="0.25">
      <c r="A53" s="64"/>
      <c r="B53" s="65"/>
      <c r="C53" s="65"/>
      <c r="D53" s="65"/>
      <c r="E53" s="21"/>
      <c r="F53" s="66"/>
      <c r="G53" s="67"/>
      <c r="H53" s="65"/>
      <c r="I53" s="65"/>
      <c r="J53" s="59">
        <f t="shared" si="0"/>
        <v>0</v>
      </c>
      <c r="K53" s="59">
        <f t="shared" si="1"/>
        <v>0</v>
      </c>
      <c r="L53" s="59">
        <f t="shared" si="2"/>
        <v>0</v>
      </c>
      <c r="M53" s="59">
        <f t="shared" si="3"/>
        <v>0</v>
      </c>
      <c r="N53" s="64"/>
      <c r="O53" s="15" t="str">
        <f t="shared" si="4"/>
        <v/>
      </c>
      <c r="P53" s="15" t="str">
        <f>LEFT(IF(ISNUMBER(SEARCH("R",UPPER(A53))),"R","") &amp; IF(ISNUMBER(SEARCH("R",UPPER(PTC_Subscriptions!A49))),"R",""),1)</f>
        <v/>
      </c>
    </row>
    <row r="54" spans="1:16" x14ac:dyDescent="0.25">
      <c r="A54" s="64"/>
      <c r="B54" s="65"/>
      <c r="C54" s="65"/>
      <c r="D54" s="65"/>
      <c r="E54" s="21"/>
      <c r="F54" s="66"/>
      <c r="G54" s="67"/>
      <c r="H54" s="65"/>
      <c r="I54" s="65"/>
      <c r="J54" s="59">
        <f t="shared" si="0"/>
        <v>0</v>
      </c>
      <c r="K54" s="59">
        <f t="shared" si="1"/>
        <v>0</v>
      </c>
      <c r="L54" s="59">
        <f t="shared" si="2"/>
        <v>0</v>
      </c>
      <c r="M54" s="59">
        <f t="shared" si="3"/>
        <v>0</v>
      </c>
      <c r="N54" s="64"/>
      <c r="O54" s="15" t="str">
        <f t="shared" si="4"/>
        <v/>
      </c>
      <c r="P54" s="15" t="str">
        <f>LEFT(IF(ISNUMBER(SEARCH("R",UPPER(A54))),"R","") &amp; IF(ISNUMBER(SEARCH("R",UPPER(PTC_Subscriptions!A50))),"R",""),1)</f>
        <v/>
      </c>
    </row>
    <row r="55" spans="1:16" x14ac:dyDescent="0.25">
      <c r="A55" s="64"/>
      <c r="B55" s="65"/>
      <c r="C55" s="65"/>
      <c r="D55" s="65"/>
      <c r="E55" s="21"/>
      <c r="F55" s="66"/>
      <c r="G55" s="67"/>
      <c r="H55" s="65"/>
      <c r="I55" s="65"/>
      <c r="J55" s="59">
        <f t="shared" si="0"/>
        <v>0</v>
      </c>
      <c r="K55" s="59">
        <f t="shared" si="1"/>
        <v>0</v>
      </c>
      <c r="L55" s="59">
        <f t="shared" si="2"/>
        <v>0</v>
      </c>
      <c r="M55" s="59">
        <f t="shared" si="3"/>
        <v>0</v>
      </c>
      <c r="N55" s="64"/>
      <c r="O55" s="15" t="str">
        <f t="shared" si="4"/>
        <v/>
      </c>
      <c r="P55" s="15" t="str">
        <f>LEFT(IF(ISNUMBER(SEARCH("R",UPPER(A55))),"R","") &amp; IF(ISNUMBER(SEARCH("R",UPPER(PTC_Subscriptions!A51))),"R",""),1)</f>
        <v/>
      </c>
    </row>
    <row r="56" spans="1:16" x14ac:dyDescent="0.25">
      <c r="A56" s="64"/>
      <c r="B56" s="65"/>
      <c r="C56" s="65"/>
      <c r="D56" s="65"/>
      <c r="E56" s="21"/>
      <c r="F56" s="66"/>
      <c r="G56" s="67"/>
      <c r="H56" s="65"/>
      <c r="I56" s="65"/>
      <c r="J56" s="59">
        <f t="shared" si="0"/>
        <v>0</v>
      </c>
      <c r="K56" s="59">
        <f t="shared" si="1"/>
        <v>0</v>
      </c>
      <c r="L56" s="59">
        <f t="shared" si="2"/>
        <v>0</v>
      </c>
      <c r="M56" s="59">
        <f t="shared" si="3"/>
        <v>0</v>
      </c>
      <c r="N56" s="64"/>
      <c r="O56" s="15" t="str">
        <f t="shared" si="4"/>
        <v/>
      </c>
      <c r="P56" s="15" t="str">
        <f>LEFT(IF(ISNUMBER(SEARCH("R",UPPER(A56))),"R","") &amp; IF(ISNUMBER(SEARCH("R",UPPER(PTC_Subscriptions!A52))),"R",""),1)</f>
        <v/>
      </c>
    </row>
    <row r="57" spans="1:16" x14ac:dyDescent="0.25">
      <c r="A57" s="64"/>
      <c r="B57" s="65"/>
      <c r="C57" s="65"/>
      <c r="D57" s="65"/>
      <c r="E57" s="21"/>
      <c r="F57" s="66"/>
      <c r="G57" s="67"/>
      <c r="H57" s="65"/>
      <c r="I57" s="65"/>
      <c r="J57" s="59">
        <f t="shared" si="0"/>
        <v>0</v>
      </c>
      <c r="K57" s="59">
        <f t="shared" si="1"/>
        <v>0</v>
      </c>
      <c r="L57" s="59">
        <f t="shared" si="2"/>
        <v>0</v>
      </c>
      <c r="M57" s="59">
        <f t="shared" si="3"/>
        <v>0</v>
      </c>
      <c r="N57" s="64"/>
      <c r="O57" s="15" t="str">
        <f t="shared" si="4"/>
        <v/>
      </c>
      <c r="P57" s="15" t="str">
        <f>LEFT(IF(ISNUMBER(SEARCH("R",UPPER(A57))),"R","") &amp; IF(ISNUMBER(SEARCH("R",UPPER(PTC_Subscriptions!A53))),"R",""),1)</f>
        <v/>
      </c>
    </row>
    <row r="58" spans="1:16" x14ac:dyDescent="0.25">
      <c r="A58" s="64"/>
      <c r="B58" s="65"/>
      <c r="C58" s="65"/>
      <c r="D58" s="65"/>
      <c r="E58" s="21"/>
      <c r="F58" s="66"/>
      <c r="G58" s="67"/>
      <c r="H58" s="65"/>
      <c r="I58" s="65"/>
      <c r="J58" s="59">
        <f t="shared" si="0"/>
        <v>0</v>
      </c>
      <c r="K58" s="59">
        <f t="shared" si="1"/>
        <v>0</v>
      </c>
      <c r="L58" s="59">
        <f t="shared" si="2"/>
        <v>0</v>
      </c>
      <c r="M58" s="59">
        <f t="shared" si="3"/>
        <v>0</v>
      </c>
      <c r="N58" s="64"/>
      <c r="O58" s="15" t="str">
        <f t="shared" si="4"/>
        <v/>
      </c>
      <c r="P58" s="15" t="str">
        <f>LEFT(IF(ISNUMBER(SEARCH("R",UPPER(A58))),"R","") &amp; IF(ISNUMBER(SEARCH("R",UPPER(PTC_Subscriptions!A54))),"R",""),1)</f>
        <v/>
      </c>
    </row>
    <row r="59" spans="1:16" x14ac:dyDescent="0.25">
      <c r="A59" s="64"/>
      <c r="B59" s="65"/>
      <c r="C59" s="65"/>
      <c r="D59" s="65"/>
      <c r="E59" s="21"/>
      <c r="F59" s="66"/>
      <c r="G59" s="67"/>
      <c r="H59" s="65"/>
      <c r="I59" s="65"/>
      <c r="J59" s="59">
        <f t="shared" si="0"/>
        <v>0</v>
      </c>
      <c r="K59" s="59">
        <f t="shared" si="1"/>
        <v>0</v>
      </c>
      <c r="L59" s="59">
        <f t="shared" si="2"/>
        <v>0</v>
      </c>
      <c r="M59" s="59">
        <f t="shared" si="3"/>
        <v>0</v>
      </c>
      <c r="N59" s="64"/>
      <c r="O59" s="15" t="str">
        <f t="shared" si="4"/>
        <v/>
      </c>
      <c r="P59" s="15" t="str">
        <f>LEFT(IF(ISNUMBER(SEARCH("R",UPPER(A59))),"R","") &amp; IF(ISNUMBER(SEARCH("R",UPPER(PTC_Subscriptions!A55))),"R",""),1)</f>
        <v/>
      </c>
    </row>
    <row r="60" spans="1:16" x14ac:dyDescent="0.25">
      <c r="A60" s="64"/>
      <c r="B60" s="65"/>
      <c r="C60" s="65"/>
      <c r="D60" s="65"/>
      <c r="E60" s="21"/>
      <c r="F60" s="66"/>
      <c r="G60" s="67"/>
      <c r="H60" s="65"/>
      <c r="I60" s="65"/>
      <c r="J60" s="59">
        <f t="shared" si="0"/>
        <v>0</v>
      </c>
      <c r="K60" s="59">
        <f t="shared" si="1"/>
        <v>0</v>
      </c>
      <c r="L60" s="59">
        <f t="shared" si="2"/>
        <v>0</v>
      </c>
      <c r="M60" s="59">
        <f t="shared" si="3"/>
        <v>0</v>
      </c>
      <c r="N60" s="64"/>
      <c r="O60" s="15" t="str">
        <f t="shared" si="4"/>
        <v/>
      </c>
      <c r="P60" s="15" t="str">
        <f>LEFT(IF(ISNUMBER(SEARCH("R",UPPER(A60))),"R","") &amp; IF(ISNUMBER(SEARCH("R",UPPER(PTC_Subscriptions!A56))),"R",""),1)</f>
        <v/>
      </c>
    </row>
    <row r="61" spans="1:16" x14ac:dyDescent="0.25">
      <c r="A61" s="64"/>
      <c r="B61" s="65"/>
      <c r="C61" s="65"/>
      <c r="D61" s="65"/>
      <c r="E61" s="21"/>
      <c r="F61" s="66"/>
      <c r="G61" s="67"/>
      <c r="H61" s="65"/>
      <c r="I61" s="65"/>
      <c r="J61" s="59">
        <f t="shared" si="0"/>
        <v>0</v>
      </c>
      <c r="K61" s="59">
        <f t="shared" si="1"/>
        <v>0</v>
      </c>
      <c r="L61" s="59">
        <f t="shared" si="2"/>
        <v>0</v>
      </c>
      <c r="M61" s="59">
        <f t="shared" si="3"/>
        <v>0</v>
      </c>
      <c r="N61" s="64"/>
      <c r="O61" s="15" t="str">
        <f t="shared" si="4"/>
        <v/>
      </c>
      <c r="P61" s="15" t="str">
        <f>LEFT(IF(ISNUMBER(SEARCH("R",UPPER(A61))),"R","") &amp; IF(ISNUMBER(SEARCH("R",UPPER(PTC_Subscriptions!A57))),"R",""),1)</f>
        <v/>
      </c>
    </row>
    <row r="62" spans="1:16" x14ac:dyDescent="0.25">
      <c r="A62" s="64"/>
      <c r="B62" s="65"/>
      <c r="C62" s="65"/>
      <c r="D62" s="65"/>
      <c r="E62" s="21"/>
      <c r="F62" s="66"/>
      <c r="G62" s="67"/>
      <c r="H62" s="65"/>
      <c r="I62" s="65"/>
      <c r="J62" s="59">
        <f t="shared" si="0"/>
        <v>0</v>
      </c>
      <c r="K62" s="59">
        <f t="shared" si="1"/>
        <v>0</v>
      </c>
      <c r="L62" s="59">
        <f t="shared" si="2"/>
        <v>0</v>
      </c>
      <c r="M62" s="59">
        <f t="shared" si="3"/>
        <v>0</v>
      </c>
      <c r="N62" s="64"/>
      <c r="O62" s="15" t="str">
        <f t="shared" si="4"/>
        <v/>
      </c>
      <c r="P62" s="15" t="str">
        <f>LEFT(IF(ISNUMBER(SEARCH("R",UPPER(A62))),"R","") &amp; IF(ISNUMBER(SEARCH("R",UPPER(PTC_Subscriptions!A58))),"R",""),1)</f>
        <v/>
      </c>
    </row>
    <row r="63" spans="1:16" x14ac:dyDescent="0.25">
      <c r="A63" s="64"/>
      <c r="B63" s="65"/>
      <c r="C63" s="65"/>
      <c r="D63" s="65"/>
      <c r="E63" s="21"/>
      <c r="F63" s="66"/>
      <c r="G63" s="67"/>
      <c r="H63" s="65"/>
      <c r="I63" s="65"/>
      <c r="J63" s="59">
        <f t="shared" si="0"/>
        <v>0</v>
      </c>
      <c r="K63" s="59">
        <f t="shared" si="1"/>
        <v>0</v>
      </c>
      <c r="L63" s="59">
        <f t="shared" si="2"/>
        <v>0</v>
      </c>
      <c r="M63" s="59">
        <f t="shared" si="3"/>
        <v>0</v>
      </c>
      <c r="N63" s="64"/>
      <c r="O63" s="15" t="str">
        <f t="shared" si="4"/>
        <v/>
      </c>
      <c r="P63" s="15" t="str">
        <f>LEFT(IF(ISNUMBER(SEARCH("R",UPPER(A63))),"R","") &amp; IF(ISNUMBER(SEARCH("R",UPPER(PTC_Subscriptions!A59))),"R",""),1)</f>
        <v/>
      </c>
    </row>
    <row r="64" spans="1:16" x14ac:dyDescent="0.25">
      <c r="A64" s="64"/>
      <c r="B64" s="65"/>
      <c r="C64" s="65"/>
      <c r="D64" s="65"/>
      <c r="E64" s="21"/>
      <c r="F64" s="66"/>
      <c r="G64" s="67"/>
      <c r="H64" s="65"/>
      <c r="I64" s="65"/>
      <c r="J64" s="59">
        <f t="shared" si="0"/>
        <v>0</v>
      </c>
      <c r="K64" s="59">
        <f t="shared" si="1"/>
        <v>0</v>
      </c>
      <c r="L64" s="59">
        <f t="shared" si="2"/>
        <v>0</v>
      </c>
      <c r="M64" s="59">
        <f t="shared" si="3"/>
        <v>0</v>
      </c>
      <c r="N64" s="64"/>
      <c r="O64" s="15" t="str">
        <f t="shared" si="4"/>
        <v/>
      </c>
      <c r="P64" s="15" t="str">
        <f>LEFT(IF(ISNUMBER(SEARCH("R",UPPER(A64))),"R","") &amp; IF(ISNUMBER(SEARCH("R",UPPER(PTC_Subscriptions!A60))),"R",""),1)</f>
        <v/>
      </c>
    </row>
    <row r="65" spans="1:16" x14ac:dyDescent="0.25">
      <c r="A65" s="64"/>
      <c r="B65" s="65"/>
      <c r="C65" s="65"/>
      <c r="D65" s="65"/>
      <c r="E65" s="21"/>
      <c r="F65" s="66"/>
      <c r="G65" s="67"/>
      <c r="H65" s="65"/>
      <c r="I65" s="65"/>
      <c r="J65" s="59">
        <f t="shared" si="0"/>
        <v>0</v>
      </c>
      <c r="K65" s="59">
        <f t="shared" si="1"/>
        <v>0</v>
      </c>
      <c r="L65" s="59">
        <f t="shared" si="2"/>
        <v>0</v>
      </c>
      <c r="M65" s="59">
        <f t="shared" si="3"/>
        <v>0</v>
      </c>
      <c r="N65" s="64"/>
      <c r="O65" s="15" t="str">
        <f t="shared" si="4"/>
        <v/>
      </c>
      <c r="P65" s="15" t="str">
        <f>LEFT(IF(ISNUMBER(SEARCH("R",UPPER(A65))),"R","") &amp; IF(ISNUMBER(SEARCH("R",UPPER(PTC_Subscriptions!A61))),"R",""),1)</f>
        <v/>
      </c>
    </row>
    <row r="66" spans="1:16" x14ac:dyDescent="0.25">
      <c r="A66" s="64"/>
      <c r="B66" s="65"/>
      <c r="C66" s="65"/>
      <c r="D66" s="65"/>
      <c r="E66" s="21"/>
      <c r="F66" s="66"/>
      <c r="G66" s="67"/>
      <c r="H66" s="65"/>
      <c r="I66" s="65"/>
      <c r="J66" s="59">
        <f t="shared" si="0"/>
        <v>0</v>
      </c>
      <c r="K66" s="59">
        <f t="shared" si="1"/>
        <v>0</v>
      </c>
      <c r="L66" s="59">
        <f t="shared" si="2"/>
        <v>0</v>
      </c>
      <c r="M66" s="59">
        <f t="shared" si="3"/>
        <v>0</v>
      </c>
      <c r="N66" s="64"/>
      <c r="O66" s="15" t="str">
        <f t="shared" si="4"/>
        <v/>
      </c>
      <c r="P66" s="15" t="str">
        <f>LEFT(IF(ISNUMBER(SEARCH("R",UPPER(A66))),"R","") &amp; IF(ISNUMBER(SEARCH("R",UPPER(PTC_Subscriptions!A62))),"R",""),1)</f>
        <v/>
      </c>
    </row>
    <row r="67" spans="1:16" x14ac:dyDescent="0.25">
      <c r="A67" s="64"/>
      <c r="B67" s="65"/>
      <c r="C67" s="65"/>
      <c r="D67" s="65"/>
      <c r="E67" s="21"/>
      <c r="F67" s="66"/>
      <c r="G67" s="67"/>
      <c r="H67" s="65"/>
      <c r="I67" s="65"/>
      <c r="J67" s="59">
        <f t="shared" si="0"/>
        <v>0</v>
      </c>
      <c r="K67" s="59">
        <f t="shared" si="1"/>
        <v>0</v>
      </c>
      <c r="L67" s="59">
        <f t="shared" si="2"/>
        <v>0</v>
      </c>
      <c r="M67" s="59">
        <f t="shared" si="3"/>
        <v>0</v>
      </c>
      <c r="N67" s="64"/>
      <c r="O67" s="15" t="str">
        <f t="shared" si="4"/>
        <v/>
      </c>
      <c r="P67" s="15" t="str">
        <f>LEFT(IF(ISNUMBER(SEARCH("R",UPPER(A67))),"R","") &amp; IF(ISNUMBER(SEARCH("R",UPPER(PTC_Subscriptions!A63))),"R",""),1)</f>
        <v/>
      </c>
    </row>
    <row r="68" spans="1:16" x14ac:dyDescent="0.25">
      <c r="A68" s="64"/>
      <c r="B68" s="65"/>
      <c r="C68" s="65"/>
      <c r="D68" s="65"/>
      <c r="E68" s="21"/>
      <c r="F68" s="66"/>
      <c r="G68" s="67"/>
      <c r="H68" s="65"/>
      <c r="I68" s="65"/>
      <c r="J68" s="59">
        <f t="shared" si="0"/>
        <v>0</v>
      </c>
      <c r="K68" s="59">
        <f t="shared" si="1"/>
        <v>0</v>
      </c>
      <c r="L68" s="59">
        <f t="shared" si="2"/>
        <v>0</v>
      </c>
      <c r="M68" s="59">
        <f t="shared" si="3"/>
        <v>0</v>
      </c>
      <c r="N68" s="64"/>
      <c r="O68" s="15" t="str">
        <f t="shared" si="4"/>
        <v/>
      </c>
      <c r="P68" s="15" t="str">
        <f>LEFT(IF(ISNUMBER(SEARCH("R",UPPER(A68))),"R","") &amp; IF(ISNUMBER(SEARCH("R",UPPER(PTC_Subscriptions!A64))),"R",""),1)</f>
        <v/>
      </c>
    </row>
    <row r="69" spans="1:16" x14ac:dyDescent="0.25">
      <c r="A69" s="64"/>
      <c r="B69" s="65"/>
      <c r="C69" s="65"/>
      <c r="D69" s="65"/>
      <c r="E69" s="21"/>
      <c r="F69" s="66"/>
      <c r="G69" s="67"/>
      <c r="H69" s="65"/>
      <c r="I69" s="65"/>
      <c r="J69" s="59">
        <f t="shared" si="0"/>
        <v>0</v>
      </c>
      <c r="K69" s="59">
        <f t="shared" si="1"/>
        <v>0</v>
      </c>
      <c r="L69" s="59">
        <f t="shared" si="2"/>
        <v>0</v>
      </c>
      <c r="M69" s="59">
        <f t="shared" si="3"/>
        <v>0</v>
      </c>
      <c r="N69" s="64"/>
      <c r="O69" s="15" t="str">
        <f t="shared" si="4"/>
        <v/>
      </c>
      <c r="P69" s="15" t="str">
        <f>LEFT(IF(ISNUMBER(SEARCH("R",UPPER(A69))),"R","") &amp; IF(ISNUMBER(SEARCH("R",UPPER(PTC_Subscriptions!A65))),"R",""),1)</f>
        <v/>
      </c>
    </row>
    <row r="70" spans="1:16" x14ac:dyDescent="0.25">
      <c r="A70" s="64"/>
      <c r="B70" s="65"/>
      <c r="C70" s="65"/>
      <c r="D70" s="65"/>
      <c r="E70" s="21"/>
      <c r="F70" s="66"/>
      <c r="G70" s="67"/>
      <c r="H70" s="65"/>
      <c r="I70" s="65"/>
      <c r="J70" s="59">
        <f t="shared" si="0"/>
        <v>0</v>
      </c>
      <c r="K70" s="59">
        <f t="shared" si="1"/>
        <v>0</v>
      </c>
      <c r="L70" s="59">
        <f t="shared" si="2"/>
        <v>0</v>
      </c>
      <c r="M70" s="59">
        <f t="shared" si="3"/>
        <v>0</v>
      </c>
      <c r="N70" s="64"/>
      <c r="O70" s="15" t="str">
        <f t="shared" si="4"/>
        <v/>
      </c>
      <c r="P70" s="15" t="str">
        <f>LEFT(IF(ISNUMBER(SEARCH("R",UPPER(A70))),"R","") &amp; IF(ISNUMBER(SEARCH("R",UPPER(PTC_Subscriptions!A66))),"R",""),1)</f>
        <v/>
      </c>
    </row>
    <row r="71" spans="1:16" x14ac:dyDescent="0.25">
      <c r="A71" s="64"/>
      <c r="B71" s="65"/>
      <c r="C71" s="65"/>
      <c r="D71" s="65"/>
      <c r="E71" s="21"/>
      <c r="F71" s="66"/>
      <c r="G71" s="67"/>
      <c r="H71" s="65"/>
      <c r="I71" s="65"/>
      <c r="J71" s="59">
        <f t="shared" si="0"/>
        <v>0</v>
      </c>
      <c r="K71" s="59">
        <f t="shared" si="1"/>
        <v>0</v>
      </c>
      <c r="L71" s="59">
        <f t="shared" si="2"/>
        <v>0</v>
      </c>
      <c r="M71" s="59">
        <f t="shared" si="3"/>
        <v>0</v>
      </c>
      <c r="N71" s="64"/>
      <c r="O71" s="15" t="str">
        <f t="shared" si="4"/>
        <v/>
      </c>
      <c r="P71" s="15" t="str">
        <f>LEFT(IF(ISNUMBER(SEARCH("R",UPPER(A71))),"R","") &amp; IF(ISNUMBER(SEARCH("R",UPPER(PTC_Subscriptions!A67))),"R",""),1)</f>
        <v/>
      </c>
    </row>
    <row r="72" spans="1:16" x14ac:dyDescent="0.25">
      <c r="A72" s="64"/>
      <c r="B72" s="65"/>
      <c r="C72" s="65"/>
      <c r="D72" s="65"/>
      <c r="E72" s="21"/>
      <c r="F72" s="66"/>
      <c r="G72" s="67"/>
      <c r="H72" s="65"/>
      <c r="I72" s="65"/>
      <c r="J72" s="59">
        <f t="shared" si="0"/>
        <v>0</v>
      </c>
      <c r="K72" s="59">
        <f t="shared" si="1"/>
        <v>0</v>
      </c>
      <c r="L72" s="59">
        <f t="shared" si="2"/>
        <v>0</v>
      </c>
      <c r="M72" s="59">
        <f t="shared" si="3"/>
        <v>0</v>
      </c>
      <c r="N72" s="64"/>
      <c r="O72" s="15" t="str">
        <f t="shared" si="4"/>
        <v/>
      </c>
      <c r="P72" s="15" t="str">
        <f>LEFT(IF(ISNUMBER(SEARCH("R",UPPER(A72))),"R","") &amp; IF(ISNUMBER(SEARCH("R",UPPER(PTC_Subscriptions!A68))),"R",""),1)</f>
        <v/>
      </c>
    </row>
    <row r="73" spans="1:16" x14ac:dyDescent="0.25">
      <c r="A73" s="64"/>
      <c r="B73" s="65"/>
      <c r="C73" s="65"/>
      <c r="D73" s="65"/>
      <c r="E73" s="21"/>
      <c r="F73" s="66"/>
      <c r="G73" s="67"/>
      <c r="H73" s="65"/>
      <c r="I73" s="65"/>
      <c r="J73" s="59">
        <f t="shared" si="0"/>
        <v>0</v>
      </c>
      <c r="K73" s="59">
        <f t="shared" si="1"/>
        <v>0</v>
      </c>
      <c r="L73" s="59">
        <f t="shared" si="2"/>
        <v>0</v>
      </c>
      <c r="M73" s="59">
        <f t="shared" si="3"/>
        <v>0</v>
      </c>
      <c r="N73" s="64"/>
      <c r="O73" s="15" t="str">
        <f t="shared" si="4"/>
        <v/>
      </c>
      <c r="P73" s="15" t="str">
        <f>LEFT(IF(ISNUMBER(SEARCH("R",UPPER(A73))),"R","") &amp; IF(ISNUMBER(SEARCH("R",UPPER(PTC_Subscriptions!A69))),"R",""),1)</f>
        <v/>
      </c>
    </row>
    <row r="74" spans="1:16" x14ac:dyDescent="0.25">
      <c r="A74" s="64"/>
      <c r="B74" s="65"/>
      <c r="C74" s="65"/>
      <c r="D74" s="65"/>
      <c r="E74" s="21"/>
      <c r="F74" s="66"/>
      <c r="G74" s="67"/>
      <c r="H74" s="65"/>
      <c r="I74" s="65"/>
      <c r="J74" s="59">
        <f t="shared" si="0"/>
        <v>0</v>
      </c>
      <c r="K74" s="59">
        <f t="shared" si="1"/>
        <v>0</v>
      </c>
      <c r="L74" s="59">
        <f t="shared" si="2"/>
        <v>0</v>
      </c>
      <c r="M74" s="59">
        <f t="shared" si="3"/>
        <v>0</v>
      </c>
      <c r="N74" s="64"/>
      <c r="O74" s="15" t="str">
        <f t="shared" si="4"/>
        <v/>
      </c>
      <c r="P74" s="15" t="str">
        <f>LEFT(IF(ISNUMBER(SEARCH("R",UPPER(A74))),"R","") &amp; IF(ISNUMBER(SEARCH("R",UPPER(PTC_Subscriptions!A70))),"R",""),1)</f>
        <v/>
      </c>
    </row>
    <row r="75" spans="1:16" x14ac:dyDescent="0.25">
      <c r="A75" s="64"/>
      <c r="B75" s="65"/>
      <c r="C75" s="65"/>
      <c r="D75" s="65"/>
      <c r="E75" s="21"/>
      <c r="F75" s="66"/>
      <c r="G75" s="67"/>
      <c r="H75" s="65"/>
      <c r="I75" s="65"/>
      <c r="J75" s="59">
        <f t="shared" si="0"/>
        <v>0</v>
      </c>
      <c r="K75" s="59">
        <f t="shared" si="1"/>
        <v>0</v>
      </c>
      <c r="L75" s="59">
        <f t="shared" si="2"/>
        <v>0</v>
      </c>
      <c r="M75" s="59">
        <f t="shared" si="3"/>
        <v>0</v>
      </c>
      <c r="N75" s="64"/>
      <c r="O75" s="15" t="str">
        <f t="shared" si="4"/>
        <v/>
      </c>
      <c r="P75" s="15" t="str">
        <f>LEFT(IF(ISNUMBER(SEARCH("R",UPPER(A75))),"R","") &amp; IF(ISNUMBER(SEARCH("R",UPPER(PTC_Subscriptions!A71))),"R",""),1)</f>
        <v/>
      </c>
    </row>
    <row r="76" spans="1:16" x14ac:dyDescent="0.25">
      <c r="A76" s="64"/>
      <c r="B76" s="65"/>
      <c r="C76" s="65"/>
      <c r="D76" s="65"/>
      <c r="E76" s="21"/>
      <c r="F76" s="66"/>
      <c r="G76" s="67"/>
      <c r="H76" s="65"/>
      <c r="I76" s="65"/>
      <c r="J76" s="59">
        <f t="shared" si="0"/>
        <v>0</v>
      </c>
      <c r="K76" s="59">
        <f t="shared" si="1"/>
        <v>0</v>
      </c>
      <c r="L76" s="59">
        <f t="shared" si="2"/>
        <v>0</v>
      </c>
      <c r="M76" s="59">
        <f t="shared" si="3"/>
        <v>0</v>
      </c>
      <c r="N76" s="64"/>
      <c r="O76" s="15" t="str">
        <f t="shared" si="4"/>
        <v/>
      </c>
      <c r="P76" s="15" t="str">
        <f>LEFT(IF(ISNUMBER(SEARCH("R",UPPER(A76))),"R","") &amp; IF(ISNUMBER(SEARCH("R",UPPER(PTC_Subscriptions!A72))),"R",""),1)</f>
        <v/>
      </c>
    </row>
    <row r="77" spans="1:16" x14ac:dyDescent="0.25">
      <c r="A77" s="64"/>
      <c r="B77" s="65"/>
      <c r="C77" s="65"/>
      <c r="D77" s="65"/>
      <c r="E77" s="21"/>
      <c r="F77" s="66"/>
      <c r="G77" s="67"/>
      <c r="H77" s="65"/>
      <c r="I77" s="65"/>
      <c r="J77" s="59">
        <f t="shared" si="0"/>
        <v>0</v>
      </c>
      <c r="K77" s="59">
        <f t="shared" si="1"/>
        <v>0</v>
      </c>
      <c r="L77" s="59">
        <f t="shared" si="2"/>
        <v>0</v>
      </c>
      <c r="M77" s="59">
        <f t="shared" si="3"/>
        <v>0</v>
      </c>
      <c r="N77" s="64"/>
      <c r="O77" s="15" t="str">
        <f t="shared" si="4"/>
        <v/>
      </c>
      <c r="P77" s="15" t="str">
        <f>LEFT(IF(ISNUMBER(SEARCH("R",UPPER(A77))),"R","") &amp; IF(ISNUMBER(SEARCH("R",UPPER(PTC_Subscriptions!A73))),"R",""),1)</f>
        <v/>
      </c>
    </row>
    <row r="78" spans="1:16" x14ac:dyDescent="0.25">
      <c r="A78" s="64"/>
      <c r="B78" s="65"/>
      <c r="C78" s="65"/>
      <c r="D78" s="65"/>
      <c r="E78" s="21"/>
      <c r="F78" s="66"/>
      <c r="G78" s="67"/>
      <c r="H78" s="65"/>
      <c r="I78" s="65"/>
      <c r="J78" s="59">
        <f t="shared" ref="J78:J141" si="5">IF(G78&lt;&gt;"",$K$3,0)</f>
        <v>0</v>
      </c>
      <c r="K78" s="59">
        <f t="shared" ref="K78:K141" si="6">IF(AND(LOWER(H78)="y",AND(G78&lt;&gt;"APO",G78&lt;&gt;"D3")),$K$4,0)</f>
        <v>0</v>
      </c>
      <c r="L78" s="59">
        <f t="shared" ref="L78:L141" si="7">IF(LOWER(I78) = "y",$K$5,0)</f>
        <v>0</v>
      </c>
      <c r="M78" s="59">
        <f t="shared" ref="M78:M503" si="8">SUM(J78:L78)</f>
        <v>0</v>
      </c>
      <c r="N78" s="64"/>
      <c r="O78" s="15" t="str">
        <f t="shared" si="4"/>
        <v/>
      </c>
      <c r="P78" s="15" t="str">
        <f>LEFT(IF(ISNUMBER(SEARCH("R",UPPER(A78))),"R","") &amp; IF(ISNUMBER(SEARCH("R",UPPER(PTC_Subscriptions!A74))),"R",""),1)</f>
        <v/>
      </c>
    </row>
    <row r="79" spans="1:16" x14ac:dyDescent="0.25">
      <c r="A79" s="64"/>
      <c r="B79" s="65"/>
      <c r="C79" s="65"/>
      <c r="D79" s="65"/>
      <c r="E79" s="21"/>
      <c r="F79" s="66"/>
      <c r="G79" s="67"/>
      <c r="H79" s="65"/>
      <c r="I79" s="65"/>
      <c r="J79" s="59">
        <f t="shared" si="5"/>
        <v>0</v>
      </c>
      <c r="K79" s="59">
        <f t="shared" si="6"/>
        <v>0</v>
      </c>
      <c r="L79" s="59">
        <f t="shared" si="7"/>
        <v>0</v>
      </c>
      <c r="M79" s="59">
        <f t="shared" si="8"/>
        <v>0</v>
      </c>
      <c r="N79" s="64"/>
      <c r="O79" s="15" t="str">
        <f t="shared" ref="O79:O192" si="9">IF(AND(B79&lt;&gt;"",E79 &amp; F79=""),"No Email Address","")</f>
        <v/>
      </c>
      <c r="P79" s="15" t="str">
        <f>LEFT(IF(ISNUMBER(SEARCH("R",UPPER(A79))),"R","") &amp; IF(ISNUMBER(SEARCH("R",UPPER(PTC_Subscriptions!A75))),"R",""),1)</f>
        <v/>
      </c>
    </row>
    <row r="80" spans="1:16" x14ac:dyDescent="0.25">
      <c r="A80" s="64"/>
      <c r="B80" s="65"/>
      <c r="C80" s="65"/>
      <c r="D80" s="65"/>
      <c r="E80" s="21"/>
      <c r="F80" s="66"/>
      <c r="G80" s="67"/>
      <c r="H80" s="65"/>
      <c r="I80" s="65"/>
      <c r="J80" s="59">
        <f t="shared" si="5"/>
        <v>0</v>
      </c>
      <c r="K80" s="59">
        <f t="shared" si="6"/>
        <v>0</v>
      </c>
      <c r="L80" s="59">
        <f t="shared" si="7"/>
        <v>0</v>
      </c>
      <c r="M80" s="59">
        <f t="shared" si="8"/>
        <v>0</v>
      </c>
      <c r="N80" s="64"/>
      <c r="O80" s="15" t="str">
        <f t="shared" si="9"/>
        <v/>
      </c>
      <c r="P80" s="15" t="str">
        <f>LEFT(IF(ISNUMBER(SEARCH("R",UPPER(A80))),"R","") &amp; IF(ISNUMBER(SEARCH("R",UPPER(PTC_Subscriptions!A76))),"R",""),1)</f>
        <v/>
      </c>
    </row>
    <row r="81" spans="1:16" x14ac:dyDescent="0.25">
      <c r="A81" s="64"/>
      <c r="B81" s="65"/>
      <c r="C81" s="65"/>
      <c r="D81" s="65"/>
      <c r="E81" s="21"/>
      <c r="F81" s="66"/>
      <c r="G81" s="67"/>
      <c r="H81" s="65"/>
      <c r="I81" s="65"/>
      <c r="J81" s="59">
        <f t="shared" si="5"/>
        <v>0</v>
      </c>
      <c r="K81" s="59">
        <f t="shared" si="6"/>
        <v>0</v>
      </c>
      <c r="L81" s="59">
        <f t="shared" si="7"/>
        <v>0</v>
      </c>
      <c r="M81" s="59">
        <f t="shared" si="8"/>
        <v>0</v>
      </c>
      <c r="N81" s="64"/>
      <c r="O81" s="15" t="str">
        <f t="shared" si="9"/>
        <v/>
      </c>
      <c r="P81" s="15" t="str">
        <f>LEFT(IF(ISNUMBER(SEARCH("R",UPPER(A81))),"R","") &amp; IF(ISNUMBER(SEARCH("R",UPPER(PTC_Subscriptions!A77))),"R",""),1)</f>
        <v/>
      </c>
    </row>
    <row r="82" spans="1:16" x14ac:dyDescent="0.25">
      <c r="A82" s="64"/>
      <c r="B82" s="65"/>
      <c r="C82" s="65"/>
      <c r="D82" s="65"/>
      <c r="E82" s="21"/>
      <c r="F82" s="66"/>
      <c r="G82" s="67"/>
      <c r="H82" s="65"/>
      <c r="I82" s="65"/>
      <c r="J82" s="59">
        <f t="shared" si="5"/>
        <v>0</v>
      </c>
      <c r="K82" s="59">
        <f t="shared" si="6"/>
        <v>0</v>
      </c>
      <c r="L82" s="59">
        <f t="shared" si="7"/>
        <v>0</v>
      </c>
      <c r="M82" s="59">
        <f t="shared" si="8"/>
        <v>0</v>
      </c>
      <c r="N82" s="64"/>
      <c r="O82" s="15" t="str">
        <f t="shared" si="9"/>
        <v/>
      </c>
      <c r="P82" s="15" t="str">
        <f>LEFT(IF(ISNUMBER(SEARCH("R",UPPER(A82))),"R","") &amp; IF(ISNUMBER(SEARCH("R",UPPER(PTC_Subscriptions!A78))),"R",""),1)</f>
        <v/>
      </c>
    </row>
    <row r="83" spans="1:16" x14ac:dyDescent="0.25">
      <c r="A83" s="64"/>
      <c r="B83" s="65"/>
      <c r="C83" s="65"/>
      <c r="D83" s="65"/>
      <c r="E83" s="21"/>
      <c r="F83" s="66"/>
      <c r="G83" s="67"/>
      <c r="H83" s="65"/>
      <c r="I83" s="65"/>
      <c r="J83" s="59">
        <f t="shared" si="5"/>
        <v>0</v>
      </c>
      <c r="K83" s="59">
        <f t="shared" si="6"/>
        <v>0</v>
      </c>
      <c r="L83" s="59">
        <f t="shared" si="7"/>
        <v>0</v>
      </c>
      <c r="M83" s="59">
        <f t="shared" si="8"/>
        <v>0</v>
      </c>
      <c r="N83" s="64"/>
      <c r="O83" s="15" t="str">
        <f t="shared" si="9"/>
        <v/>
      </c>
      <c r="P83" s="15" t="str">
        <f>LEFT(IF(ISNUMBER(SEARCH("R",UPPER(A83))),"R","") &amp; IF(ISNUMBER(SEARCH("R",UPPER(PTC_Subscriptions!A79))),"R",""),1)</f>
        <v/>
      </c>
    </row>
    <row r="84" spans="1:16" x14ac:dyDescent="0.25">
      <c r="A84" s="64"/>
      <c r="B84" s="65"/>
      <c r="C84" s="65"/>
      <c r="D84" s="65"/>
      <c r="E84" s="21"/>
      <c r="F84" s="66"/>
      <c r="G84" s="67"/>
      <c r="H84" s="65"/>
      <c r="I84" s="65"/>
      <c r="J84" s="59">
        <f t="shared" si="5"/>
        <v>0</v>
      </c>
      <c r="K84" s="59">
        <f t="shared" si="6"/>
        <v>0</v>
      </c>
      <c r="L84" s="59">
        <f t="shared" si="7"/>
        <v>0</v>
      </c>
      <c r="M84" s="59">
        <f t="shared" si="8"/>
        <v>0</v>
      </c>
      <c r="N84" s="64"/>
      <c r="O84" s="15" t="str">
        <f t="shared" si="9"/>
        <v/>
      </c>
      <c r="P84" s="15" t="str">
        <f>LEFT(IF(ISNUMBER(SEARCH("R",UPPER(A84))),"R","") &amp; IF(ISNUMBER(SEARCH("R",UPPER(PTC_Subscriptions!A80))),"R",""),1)</f>
        <v/>
      </c>
    </row>
    <row r="85" spans="1:16" x14ac:dyDescent="0.25">
      <c r="A85" s="64"/>
      <c r="B85" s="65"/>
      <c r="C85" s="65"/>
      <c r="D85" s="65"/>
      <c r="E85" s="21"/>
      <c r="F85" s="66"/>
      <c r="G85" s="67"/>
      <c r="H85" s="65"/>
      <c r="I85" s="65"/>
      <c r="J85" s="59">
        <f t="shared" si="5"/>
        <v>0</v>
      </c>
      <c r="K85" s="59">
        <f t="shared" si="6"/>
        <v>0</v>
      </c>
      <c r="L85" s="59">
        <f t="shared" si="7"/>
        <v>0</v>
      </c>
      <c r="M85" s="59">
        <f t="shared" si="8"/>
        <v>0</v>
      </c>
      <c r="N85" s="64"/>
      <c r="O85" s="15" t="str">
        <f t="shared" si="9"/>
        <v/>
      </c>
      <c r="P85" s="15" t="str">
        <f>LEFT(IF(ISNUMBER(SEARCH("R",UPPER(A85))),"R","") &amp; IF(ISNUMBER(SEARCH("R",UPPER(PTC_Subscriptions!A81))),"R",""),1)</f>
        <v/>
      </c>
    </row>
    <row r="86" spans="1:16" x14ac:dyDescent="0.25">
      <c r="A86" s="64"/>
      <c r="B86" s="65"/>
      <c r="C86" s="65"/>
      <c r="D86" s="65"/>
      <c r="E86" s="21"/>
      <c r="F86" s="66"/>
      <c r="G86" s="67"/>
      <c r="H86" s="65"/>
      <c r="I86" s="65"/>
      <c r="J86" s="59">
        <f t="shared" si="5"/>
        <v>0</v>
      </c>
      <c r="K86" s="59">
        <f t="shared" si="6"/>
        <v>0</v>
      </c>
      <c r="L86" s="59">
        <f t="shared" si="7"/>
        <v>0</v>
      </c>
      <c r="M86" s="59">
        <f t="shared" si="8"/>
        <v>0</v>
      </c>
      <c r="N86" s="64"/>
      <c r="O86" s="15" t="str">
        <f t="shared" si="9"/>
        <v/>
      </c>
      <c r="P86" s="15" t="str">
        <f>LEFT(IF(ISNUMBER(SEARCH("R",UPPER(A86))),"R","") &amp; IF(ISNUMBER(SEARCH("R",UPPER(PTC_Subscriptions!A82))),"R",""),1)</f>
        <v/>
      </c>
    </row>
    <row r="87" spans="1:16" x14ac:dyDescent="0.25">
      <c r="A87" s="64"/>
      <c r="B87" s="65"/>
      <c r="C87" s="65"/>
      <c r="D87" s="65"/>
      <c r="E87" s="21"/>
      <c r="F87" s="66"/>
      <c r="G87" s="67"/>
      <c r="H87" s="65"/>
      <c r="I87" s="65"/>
      <c r="J87" s="59">
        <f t="shared" si="5"/>
        <v>0</v>
      </c>
      <c r="K87" s="59">
        <f t="shared" si="6"/>
        <v>0</v>
      </c>
      <c r="L87" s="59">
        <f t="shared" si="7"/>
        <v>0</v>
      </c>
      <c r="M87" s="59">
        <f t="shared" si="8"/>
        <v>0</v>
      </c>
      <c r="N87" s="64"/>
      <c r="O87" s="15" t="str">
        <f t="shared" si="9"/>
        <v/>
      </c>
      <c r="P87" s="15" t="str">
        <f>LEFT(IF(ISNUMBER(SEARCH("R",UPPER(A87))),"R","") &amp; IF(ISNUMBER(SEARCH("R",UPPER(PTC_Subscriptions!A83))),"R",""),1)</f>
        <v/>
      </c>
    </row>
    <row r="88" spans="1:16" x14ac:dyDescent="0.25">
      <c r="A88" s="64"/>
      <c r="B88" s="65"/>
      <c r="C88" s="65"/>
      <c r="D88" s="65"/>
      <c r="E88" s="21"/>
      <c r="F88" s="66"/>
      <c r="G88" s="67"/>
      <c r="H88" s="65"/>
      <c r="I88" s="65"/>
      <c r="J88" s="59">
        <f t="shared" si="5"/>
        <v>0</v>
      </c>
      <c r="K88" s="59">
        <f t="shared" si="6"/>
        <v>0</v>
      </c>
      <c r="L88" s="59">
        <f t="shared" si="7"/>
        <v>0</v>
      </c>
      <c r="M88" s="59">
        <f t="shared" si="8"/>
        <v>0</v>
      </c>
      <c r="N88" s="64"/>
      <c r="O88" s="15" t="str">
        <f t="shared" si="9"/>
        <v/>
      </c>
      <c r="P88" s="15" t="str">
        <f>LEFT(IF(ISNUMBER(SEARCH("R",UPPER(A88))),"R","") &amp; IF(ISNUMBER(SEARCH("R",UPPER(PTC_Subscriptions!A84))),"R",""),1)</f>
        <v/>
      </c>
    </row>
    <row r="89" spans="1:16" x14ac:dyDescent="0.25">
      <c r="A89" s="64"/>
      <c r="B89" s="65"/>
      <c r="C89" s="65"/>
      <c r="D89" s="65"/>
      <c r="E89" s="21"/>
      <c r="F89" s="66"/>
      <c r="G89" s="67"/>
      <c r="H89" s="65"/>
      <c r="I89" s="65"/>
      <c r="J89" s="59">
        <f t="shared" si="5"/>
        <v>0</v>
      </c>
      <c r="K89" s="59">
        <f t="shared" si="6"/>
        <v>0</v>
      </c>
      <c r="L89" s="59">
        <f t="shared" si="7"/>
        <v>0</v>
      </c>
      <c r="M89" s="59">
        <f t="shared" si="8"/>
        <v>0</v>
      </c>
      <c r="N89" s="64"/>
      <c r="O89" s="15" t="str">
        <f t="shared" si="9"/>
        <v/>
      </c>
      <c r="P89" s="15" t="str">
        <f>LEFT(IF(ISNUMBER(SEARCH("R",UPPER(A89))),"R","") &amp; IF(ISNUMBER(SEARCH("R",UPPER(PTC_Subscriptions!A85))),"R",""),1)</f>
        <v/>
      </c>
    </row>
    <row r="90" spans="1:16" x14ac:dyDescent="0.25">
      <c r="A90" s="64"/>
      <c r="B90" s="65"/>
      <c r="C90" s="65"/>
      <c r="D90" s="65"/>
      <c r="E90" s="21"/>
      <c r="F90" s="66"/>
      <c r="G90" s="67"/>
      <c r="H90" s="65"/>
      <c r="I90" s="65"/>
      <c r="J90" s="59">
        <f t="shared" si="5"/>
        <v>0</v>
      </c>
      <c r="K90" s="59">
        <f t="shared" si="6"/>
        <v>0</v>
      </c>
      <c r="L90" s="59">
        <f t="shared" si="7"/>
        <v>0</v>
      </c>
      <c r="M90" s="59">
        <f t="shared" si="8"/>
        <v>0</v>
      </c>
      <c r="N90" s="64"/>
      <c r="O90" s="15" t="str">
        <f t="shared" si="9"/>
        <v/>
      </c>
      <c r="P90" s="15" t="str">
        <f>LEFT(IF(ISNUMBER(SEARCH("R",UPPER(A90))),"R","") &amp; IF(ISNUMBER(SEARCH("R",UPPER(PTC_Subscriptions!A86))),"R",""),1)</f>
        <v/>
      </c>
    </row>
    <row r="91" spans="1:16" x14ac:dyDescent="0.25">
      <c r="A91" s="64"/>
      <c r="B91" s="65"/>
      <c r="C91" s="65"/>
      <c r="D91" s="65"/>
      <c r="E91" s="21"/>
      <c r="F91" s="66"/>
      <c r="G91" s="67"/>
      <c r="H91" s="65"/>
      <c r="I91" s="65"/>
      <c r="J91" s="59">
        <f t="shared" si="5"/>
        <v>0</v>
      </c>
      <c r="K91" s="59">
        <f t="shared" si="6"/>
        <v>0</v>
      </c>
      <c r="L91" s="59">
        <f t="shared" si="7"/>
        <v>0</v>
      </c>
      <c r="M91" s="59">
        <f t="shared" si="8"/>
        <v>0</v>
      </c>
      <c r="N91" s="64"/>
      <c r="O91" s="15" t="str">
        <f t="shared" si="9"/>
        <v/>
      </c>
      <c r="P91" s="15" t="str">
        <f>LEFT(IF(ISNUMBER(SEARCH("R",UPPER(A91))),"R","") &amp; IF(ISNUMBER(SEARCH("R",UPPER(PTC_Subscriptions!A87))),"R",""),1)</f>
        <v/>
      </c>
    </row>
    <row r="92" spans="1:16" x14ac:dyDescent="0.25">
      <c r="A92" s="64"/>
      <c r="B92" s="65"/>
      <c r="C92" s="65"/>
      <c r="D92" s="65"/>
      <c r="E92" s="21"/>
      <c r="F92" s="66"/>
      <c r="G92" s="67"/>
      <c r="H92" s="65"/>
      <c r="I92" s="65"/>
      <c r="J92" s="59">
        <f t="shared" si="5"/>
        <v>0</v>
      </c>
      <c r="K92" s="59">
        <f t="shared" si="6"/>
        <v>0</v>
      </c>
      <c r="L92" s="59">
        <f t="shared" si="7"/>
        <v>0</v>
      </c>
      <c r="M92" s="59">
        <f t="shared" si="8"/>
        <v>0</v>
      </c>
      <c r="N92" s="64"/>
      <c r="O92" s="15" t="str">
        <f t="shared" si="9"/>
        <v/>
      </c>
      <c r="P92" s="15" t="str">
        <f>LEFT(IF(ISNUMBER(SEARCH("R",UPPER(A92))),"R","") &amp; IF(ISNUMBER(SEARCH("R",UPPER(PTC_Subscriptions!A88))),"R",""),1)</f>
        <v/>
      </c>
    </row>
    <row r="93" spans="1:16" x14ac:dyDescent="0.25">
      <c r="A93" s="64"/>
      <c r="B93" s="65"/>
      <c r="C93" s="65"/>
      <c r="D93" s="65"/>
      <c r="E93" s="21"/>
      <c r="F93" s="66"/>
      <c r="G93" s="67"/>
      <c r="H93" s="65"/>
      <c r="I93" s="65"/>
      <c r="J93" s="59">
        <f t="shared" si="5"/>
        <v>0</v>
      </c>
      <c r="K93" s="59">
        <f t="shared" si="6"/>
        <v>0</v>
      </c>
      <c r="L93" s="59">
        <f t="shared" si="7"/>
        <v>0</v>
      </c>
      <c r="M93" s="59">
        <f t="shared" si="8"/>
        <v>0</v>
      </c>
      <c r="N93" s="64"/>
      <c r="O93" s="15" t="str">
        <f t="shared" si="9"/>
        <v/>
      </c>
      <c r="P93" s="15" t="str">
        <f>LEFT(IF(ISNUMBER(SEARCH("R",UPPER(A93))),"R","") &amp; IF(ISNUMBER(SEARCH("R",UPPER(PTC_Subscriptions!A89))),"R",""),1)</f>
        <v/>
      </c>
    </row>
    <row r="94" spans="1:16" x14ac:dyDescent="0.25">
      <c r="A94" s="64"/>
      <c r="B94" s="65"/>
      <c r="C94" s="65"/>
      <c r="D94" s="65"/>
      <c r="E94" s="21"/>
      <c r="F94" s="66"/>
      <c r="G94" s="67"/>
      <c r="H94" s="65"/>
      <c r="I94" s="65"/>
      <c r="J94" s="59">
        <f t="shared" si="5"/>
        <v>0</v>
      </c>
      <c r="K94" s="59">
        <f t="shared" si="6"/>
        <v>0</v>
      </c>
      <c r="L94" s="59">
        <f t="shared" si="7"/>
        <v>0</v>
      </c>
      <c r="M94" s="59">
        <f t="shared" si="8"/>
        <v>0</v>
      </c>
      <c r="N94" s="64"/>
      <c r="O94" s="15" t="str">
        <f t="shared" si="9"/>
        <v/>
      </c>
      <c r="P94" s="15" t="str">
        <f>LEFT(IF(ISNUMBER(SEARCH("R",UPPER(A94))),"R","") &amp; IF(ISNUMBER(SEARCH("R",UPPER(PTC_Subscriptions!A90))),"R",""),1)</f>
        <v/>
      </c>
    </row>
    <row r="95" spans="1:16" x14ac:dyDescent="0.25">
      <c r="A95" s="64"/>
      <c r="B95" s="65"/>
      <c r="C95" s="65"/>
      <c r="D95" s="65"/>
      <c r="E95" s="21"/>
      <c r="F95" s="66"/>
      <c r="G95" s="67"/>
      <c r="H95" s="65"/>
      <c r="I95" s="65"/>
      <c r="J95" s="59">
        <f t="shared" si="5"/>
        <v>0</v>
      </c>
      <c r="K95" s="59">
        <f t="shared" si="6"/>
        <v>0</v>
      </c>
      <c r="L95" s="59">
        <f t="shared" si="7"/>
        <v>0</v>
      </c>
      <c r="M95" s="59">
        <f t="shared" si="8"/>
        <v>0</v>
      </c>
      <c r="N95" s="64"/>
      <c r="O95" s="15" t="str">
        <f t="shared" si="9"/>
        <v/>
      </c>
      <c r="P95" s="15" t="str">
        <f>LEFT(IF(ISNUMBER(SEARCH("R",UPPER(A95))),"R","") &amp; IF(ISNUMBER(SEARCH("R",UPPER(PTC_Subscriptions!A91))),"R",""),1)</f>
        <v/>
      </c>
    </row>
    <row r="96" spans="1:16" x14ac:dyDescent="0.25">
      <c r="A96" s="64"/>
      <c r="B96" s="65"/>
      <c r="C96" s="65"/>
      <c r="D96" s="65"/>
      <c r="E96" s="21"/>
      <c r="F96" s="66"/>
      <c r="G96" s="67"/>
      <c r="H96" s="65"/>
      <c r="I96" s="65"/>
      <c r="J96" s="59">
        <f t="shared" si="5"/>
        <v>0</v>
      </c>
      <c r="K96" s="59">
        <f t="shared" si="6"/>
        <v>0</v>
      </c>
      <c r="L96" s="59">
        <f t="shared" si="7"/>
        <v>0</v>
      </c>
      <c r="M96" s="59">
        <f t="shared" si="8"/>
        <v>0</v>
      </c>
      <c r="N96" s="64"/>
      <c r="O96" s="15" t="str">
        <f t="shared" si="9"/>
        <v/>
      </c>
      <c r="P96" s="15" t="str">
        <f>LEFT(IF(ISNUMBER(SEARCH("R",UPPER(A96))),"R","") &amp; IF(ISNUMBER(SEARCH("R",UPPER(PTC_Subscriptions!A92))),"R",""),1)</f>
        <v/>
      </c>
    </row>
    <row r="97" spans="1:16" x14ac:dyDescent="0.25">
      <c r="A97" s="64"/>
      <c r="B97" s="65"/>
      <c r="C97" s="65"/>
      <c r="D97" s="65"/>
      <c r="E97" s="21"/>
      <c r="F97" s="66"/>
      <c r="G97" s="67"/>
      <c r="H97" s="65"/>
      <c r="I97" s="65"/>
      <c r="J97" s="59">
        <f t="shared" si="5"/>
        <v>0</v>
      </c>
      <c r="K97" s="59">
        <f t="shared" si="6"/>
        <v>0</v>
      </c>
      <c r="L97" s="59">
        <f t="shared" si="7"/>
        <v>0</v>
      </c>
      <c r="M97" s="59">
        <f t="shared" si="8"/>
        <v>0</v>
      </c>
      <c r="N97" s="64"/>
      <c r="O97" s="15" t="str">
        <f t="shared" si="9"/>
        <v/>
      </c>
      <c r="P97" s="15" t="str">
        <f>LEFT(IF(ISNUMBER(SEARCH("R",UPPER(A97))),"R","") &amp; IF(ISNUMBER(SEARCH("R",UPPER(PTC_Subscriptions!A93))),"R",""),1)</f>
        <v/>
      </c>
    </row>
    <row r="98" spans="1:16" x14ac:dyDescent="0.25">
      <c r="A98" s="64"/>
      <c r="B98" s="65"/>
      <c r="C98" s="65"/>
      <c r="D98" s="65"/>
      <c r="E98" s="21"/>
      <c r="F98" s="66"/>
      <c r="G98" s="67"/>
      <c r="H98" s="65"/>
      <c r="I98" s="65"/>
      <c r="J98" s="59">
        <f t="shared" si="5"/>
        <v>0</v>
      </c>
      <c r="K98" s="59">
        <f t="shared" si="6"/>
        <v>0</v>
      </c>
      <c r="L98" s="59">
        <f t="shared" si="7"/>
        <v>0</v>
      </c>
      <c r="M98" s="59">
        <f t="shared" si="8"/>
        <v>0</v>
      </c>
      <c r="N98" s="64"/>
      <c r="O98" s="15" t="str">
        <f t="shared" si="9"/>
        <v/>
      </c>
      <c r="P98" s="15" t="str">
        <f>LEFT(IF(ISNUMBER(SEARCH("R",UPPER(A98))),"R","") &amp; IF(ISNUMBER(SEARCH("R",UPPER(PTC_Subscriptions!A94))),"R",""),1)</f>
        <v/>
      </c>
    </row>
    <row r="99" spans="1:16" x14ac:dyDescent="0.25">
      <c r="A99" s="64"/>
      <c r="B99" s="65"/>
      <c r="C99" s="65"/>
      <c r="D99" s="65"/>
      <c r="E99" s="21"/>
      <c r="F99" s="66"/>
      <c r="G99" s="67"/>
      <c r="H99" s="65"/>
      <c r="I99" s="65"/>
      <c r="J99" s="59">
        <f t="shared" si="5"/>
        <v>0</v>
      </c>
      <c r="K99" s="59">
        <f t="shared" si="6"/>
        <v>0</v>
      </c>
      <c r="L99" s="59">
        <f t="shared" si="7"/>
        <v>0</v>
      </c>
      <c r="M99" s="59">
        <f t="shared" si="8"/>
        <v>0</v>
      </c>
      <c r="N99" s="64"/>
      <c r="O99" s="15" t="str">
        <f t="shared" si="9"/>
        <v/>
      </c>
      <c r="P99" s="15" t="str">
        <f>LEFT(IF(ISNUMBER(SEARCH("R",UPPER(A99))),"R","") &amp; IF(ISNUMBER(SEARCH("R",UPPER(PTC_Subscriptions!A95))),"R",""),1)</f>
        <v/>
      </c>
    </row>
    <row r="100" spans="1:16" x14ac:dyDescent="0.25">
      <c r="A100" s="64"/>
      <c r="B100" s="65"/>
      <c r="C100" s="65"/>
      <c r="D100" s="65"/>
      <c r="E100" s="21"/>
      <c r="F100" s="66"/>
      <c r="G100" s="67"/>
      <c r="H100" s="65"/>
      <c r="I100" s="65"/>
      <c r="J100" s="59">
        <f t="shared" si="5"/>
        <v>0</v>
      </c>
      <c r="K100" s="59">
        <f t="shared" si="6"/>
        <v>0</v>
      </c>
      <c r="L100" s="59">
        <f t="shared" si="7"/>
        <v>0</v>
      </c>
      <c r="M100" s="59">
        <f t="shared" si="8"/>
        <v>0</v>
      </c>
      <c r="N100" s="64"/>
      <c r="O100" s="15" t="str">
        <f t="shared" si="9"/>
        <v/>
      </c>
      <c r="P100" s="15" t="str">
        <f>LEFT(IF(ISNUMBER(SEARCH("R",UPPER(A100))),"R","") &amp; IF(ISNUMBER(SEARCH("R",UPPER(PTC_Subscriptions!A96))),"R",""),1)</f>
        <v/>
      </c>
    </row>
    <row r="101" spans="1:16" x14ac:dyDescent="0.25">
      <c r="A101" s="64"/>
      <c r="B101" s="65"/>
      <c r="C101" s="65"/>
      <c r="D101" s="65"/>
      <c r="E101" s="21"/>
      <c r="F101" s="66"/>
      <c r="G101" s="67"/>
      <c r="H101" s="65"/>
      <c r="I101" s="65"/>
      <c r="J101" s="59">
        <f t="shared" si="5"/>
        <v>0</v>
      </c>
      <c r="K101" s="59">
        <f t="shared" si="6"/>
        <v>0</v>
      </c>
      <c r="L101" s="59">
        <f t="shared" si="7"/>
        <v>0</v>
      </c>
      <c r="M101" s="59">
        <f t="shared" si="8"/>
        <v>0</v>
      </c>
      <c r="N101" s="64"/>
      <c r="O101" s="15" t="str">
        <f t="shared" si="9"/>
        <v/>
      </c>
      <c r="P101" s="15" t="str">
        <f>LEFT(IF(ISNUMBER(SEARCH("R",UPPER(A101))),"R","") &amp; IF(ISNUMBER(SEARCH("R",UPPER(PTC_Subscriptions!A97))),"R",""),1)</f>
        <v/>
      </c>
    </row>
    <row r="102" spans="1:16" x14ac:dyDescent="0.25">
      <c r="A102" s="64"/>
      <c r="B102" s="65"/>
      <c r="C102" s="65"/>
      <c r="D102" s="65"/>
      <c r="E102" s="21"/>
      <c r="F102" s="66"/>
      <c r="G102" s="67"/>
      <c r="H102" s="65"/>
      <c r="I102" s="65"/>
      <c r="J102" s="59">
        <f t="shared" si="5"/>
        <v>0</v>
      </c>
      <c r="K102" s="59">
        <f t="shared" si="6"/>
        <v>0</v>
      </c>
      <c r="L102" s="59">
        <f t="shared" si="7"/>
        <v>0</v>
      </c>
      <c r="M102" s="59">
        <f t="shared" si="8"/>
        <v>0</v>
      </c>
      <c r="N102" s="64"/>
      <c r="O102" s="15" t="str">
        <f t="shared" si="9"/>
        <v/>
      </c>
      <c r="P102" s="15" t="str">
        <f>LEFT(IF(ISNUMBER(SEARCH("R",UPPER(A102))),"R","") &amp; IF(ISNUMBER(SEARCH("R",UPPER(PTC_Subscriptions!A98))),"R",""),1)</f>
        <v/>
      </c>
    </row>
    <row r="103" spans="1:16" x14ac:dyDescent="0.25">
      <c r="A103" s="64"/>
      <c r="B103" s="65"/>
      <c r="C103" s="65"/>
      <c r="D103" s="65"/>
      <c r="E103" s="21"/>
      <c r="F103" s="66"/>
      <c r="G103" s="67"/>
      <c r="H103" s="65"/>
      <c r="I103" s="65"/>
      <c r="J103" s="59">
        <f t="shared" si="5"/>
        <v>0</v>
      </c>
      <c r="K103" s="59">
        <f t="shared" si="6"/>
        <v>0</v>
      </c>
      <c r="L103" s="59">
        <f t="shared" si="7"/>
        <v>0</v>
      </c>
      <c r="M103" s="59">
        <f t="shared" si="8"/>
        <v>0</v>
      </c>
      <c r="N103" s="64"/>
      <c r="O103" s="15" t="str">
        <f t="shared" si="9"/>
        <v/>
      </c>
      <c r="P103" s="15" t="str">
        <f>LEFT(IF(ISNUMBER(SEARCH("R",UPPER(A103))),"R","") &amp; IF(ISNUMBER(SEARCH("R",UPPER(PTC_Subscriptions!A99))),"R",""),1)</f>
        <v/>
      </c>
    </row>
    <row r="104" spans="1:16" x14ac:dyDescent="0.25">
      <c r="A104" s="64"/>
      <c r="B104" s="65"/>
      <c r="C104" s="65"/>
      <c r="D104" s="65"/>
      <c r="E104" s="21"/>
      <c r="F104" s="66"/>
      <c r="G104" s="67"/>
      <c r="H104" s="65"/>
      <c r="I104" s="65"/>
      <c r="J104" s="59">
        <f t="shared" si="5"/>
        <v>0</v>
      </c>
      <c r="K104" s="59">
        <f t="shared" si="6"/>
        <v>0</v>
      </c>
      <c r="L104" s="59">
        <f t="shared" si="7"/>
        <v>0</v>
      </c>
      <c r="M104" s="59">
        <f t="shared" si="8"/>
        <v>0</v>
      </c>
      <c r="N104" s="64"/>
      <c r="O104" s="15" t="str">
        <f t="shared" si="9"/>
        <v/>
      </c>
      <c r="P104" s="15" t="str">
        <f>LEFT(IF(ISNUMBER(SEARCH("R",UPPER(A104))),"R","") &amp; IF(ISNUMBER(SEARCH("R",UPPER(PTC_Subscriptions!A100))),"R",""),1)</f>
        <v/>
      </c>
    </row>
    <row r="105" spans="1:16" x14ac:dyDescent="0.25">
      <c r="A105" s="64"/>
      <c r="B105" s="65"/>
      <c r="C105" s="65"/>
      <c r="D105" s="65"/>
      <c r="E105" s="21"/>
      <c r="F105" s="66"/>
      <c r="G105" s="67"/>
      <c r="H105" s="65"/>
      <c r="I105" s="65"/>
      <c r="J105" s="59">
        <f t="shared" si="5"/>
        <v>0</v>
      </c>
      <c r="K105" s="59">
        <f t="shared" si="6"/>
        <v>0</v>
      </c>
      <c r="L105" s="59">
        <f t="shared" si="7"/>
        <v>0</v>
      </c>
      <c r="M105" s="59">
        <f t="shared" si="8"/>
        <v>0</v>
      </c>
      <c r="N105" s="64"/>
      <c r="O105" s="15" t="str">
        <f t="shared" si="9"/>
        <v/>
      </c>
      <c r="P105" s="15" t="str">
        <f>LEFT(IF(ISNUMBER(SEARCH("R",UPPER(A105))),"R","") &amp; IF(ISNUMBER(SEARCH("R",UPPER(PTC_Subscriptions!A101))),"R",""),1)</f>
        <v/>
      </c>
    </row>
    <row r="106" spans="1:16" x14ac:dyDescent="0.25">
      <c r="A106" s="64"/>
      <c r="B106" s="65"/>
      <c r="C106" s="65"/>
      <c r="D106" s="65"/>
      <c r="E106" s="21"/>
      <c r="F106" s="66"/>
      <c r="G106" s="67"/>
      <c r="H106" s="65"/>
      <c r="I106" s="65"/>
      <c r="J106" s="59">
        <f t="shared" si="5"/>
        <v>0</v>
      </c>
      <c r="K106" s="59">
        <f t="shared" si="6"/>
        <v>0</v>
      </c>
      <c r="L106" s="59">
        <f t="shared" si="7"/>
        <v>0</v>
      </c>
      <c r="M106" s="59">
        <f t="shared" si="8"/>
        <v>0</v>
      </c>
      <c r="N106" s="64"/>
      <c r="O106" s="15" t="str">
        <f t="shared" si="9"/>
        <v/>
      </c>
      <c r="P106" s="15" t="str">
        <f>LEFT(IF(ISNUMBER(SEARCH("R",UPPER(A106))),"R","") &amp; IF(ISNUMBER(SEARCH("R",UPPER(PTC_Subscriptions!A102))),"R",""),1)</f>
        <v/>
      </c>
    </row>
    <row r="107" spans="1:16" x14ac:dyDescent="0.25">
      <c r="A107" s="64"/>
      <c r="B107" s="65"/>
      <c r="C107" s="65"/>
      <c r="D107" s="65"/>
      <c r="E107" s="21"/>
      <c r="F107" s="66"/>
      <c r="G107" s="67"/>
      <c r="H107" s="65"/>
      <c r="I107" s="65"/>
      <c r="J107" s="59">
        <f t="shared" si="5"/>
        <v>0</v>
      </c>
      <c r="K107" s="59">
        <f t="shared" si="6"/>
        <v>0</v>
      </c>
      <c r="L107" s="59">
        <f t="shared" si="7"/>
        <v>0</v>
      </c>
      <c r="M107" s="59">
        <f t="shared" si="8"/>
        <v>0</v>
      </c>
      <c r="N107" s="64"/>
      <c r="O107" s="15" t="str">
        <f t="shared" si="9"/>
        <v/>
      </c>
      <c r="P107" s="15" t="str">
        <f>LEFT(IF(ISNUMBER(SEARCH("R",UPPER(A107))),"R","") &amp; IF(ISNUMBER(SEARCH("R",UPPER(PTC_Subscriptions!A103))),"R",""),1)</f>
        <v/>
      </c>
    </row>
    <row r="108" spans="1:16" x14ac:dyDescent="0.25">
      <c r="A108" s="64"/>
      <c r="B108" s="65"/>
      <c r="C108" s="65"/>
      <c r="D108" s="65"/>
      <c r="E108" s="21"/>
      <c r="F108" s="66"/>
      <c r="G108" s="67"/>
      <c r="H108" s="65"/>
      <c r="I108" s="65"/>
      <c r="J108" s="59">
        <f t="shared" si="5"/>
        <v>0</v>
      </c>
      <c r="K108" s="59">
        <f t="shared" si="6"/>
        <v>0</v>
      </c>
      <c r="L108" s="59">
        <f t="shared" si="7"/>
        <v>0</v>
      </c>
      <c r="M108" s="59">
        <f t="shared" si="8"/>
        <v>0</v>
      </c>
      <c r="N108" s="64"/>
      <c r="O108" s="15" t="str">
        <f t="shared" si="9"/>
        <v/>
      </c>
      <c r="P108" s="15" t="str">
        <f>LEFT(IF(ISNUMBER(SEARCH("R",UPPER(A108))),"R","") &amp; IF(ISNUMBER(SEARCH("R",UPPER(PTC_Subscriptions!A104))),"R",""),1)</f>
        <v/>
      </c>
    </row>
    <row r="109" spans="1:16" x14ac:dyDescent="0.25">
      <c r="A109" s="64"/>
      <c r="B109" s="65"/>
      <c r="C109" s="65"/>
      <c r="D109" s="65"/>
      <c r="E109" s="21"/>
      <c r="F109" s="66"/>
      <c r="G109" s="67"/>
      <c r="H109" s="65"/>
      <c r="I109" s="65"/>
      <c r="J109" s="59">
        <f t="shared" si="5"/>
        <v>0</v>
      </c>
      <c r="K109" s="59">
        <f t="shared" si="6"/>
        <v>0</v>
      </c>
      <c r="L109" s="59">
        <f t="shared" si="7"/>
        <v>0</v>
      </c>
      <c r="M109" s="59">
        <f t="shared" si="8"/>
        <v>0</v>
      </c>
      <c r="N109" s="64"/>
      <c r="O109" s="15" t="str">
        <f t="shared" si="9"/>
        <v/>
      </c>
      <c r="P109" s="15" t="str">
        <f>LEFT(IF(ISNUMBER(SEARCH("R",UPPER(A109))),"R","") &amp; IF(ISNUMBER(SEARCH("R",UPPER(PTC_Subscriptions!A105))),"R",""),1)</f>
        <v/>
      </c>
    </row>
    <row r="110" spans="1:16" x14ac:dyDescent="0.25">
      <c r="A110" s="64"/>
      <c r="B110" s="65"/>
      <c r="C110" s="65"/>
      <c r="D110" s="65"/>
      <c r="E110" s="21"/>
      <c r="F110" s="66"/>
      <c r="G110" s="67"/>
      <c r="H110" s="65"/>
      <c r="I110" s="65"/>
      <c r="J110" s="59">
        <f t="shared" si="5"/>
        <v>0</v>
      </c>
      <c r="K110" s="59">
        <f t="shared" si="6"/>
        <v>0</v>
      </c>
      <c r="L110" s="59">
        <f t="shared" si="7"/>
        <v>0</v>
      </c>
      <c r="M110" s="59">
        <f t="shared" si="8"/>
        <v>0</v>
      </c>
      <c r="N110" s="64"/>
      <c r="O110" s="15" t="str">
        <f t="shared" si="9"/>
        <v/>
      </c>
      <c r="P110" s="15" t="str">
        <f>LEFT(IF(ISNUMBER(SEARCH("R",UPPER(A110))),"R","") &amp; IF(ISNUMBER(SEARCH("R",UPPER(PTC_Subscriptions!A106))),"R",""),1)</f>
        <v/>
      </c>
    </row>
    <row r="111" spans="1:16" x14ac:dyDescent="0.25">
      <c r="A111" s="64"/>
      <c r="B111" s="65"/>
      <c r="C111" s="65"/>
      <c r="D111" s="65"/>
      <c r="E111" s="21"/>
      <c r="F111" s="66"/>
      <c r="G111" s="67"/>
      <c r="H111" s="65"/>
      <c r="I111" s="65"/>
      <c r="J111" s="59">
        <f t="shared" si="5"/>
        <v>0</v>
      </c>
      <c r="K111" s="59">
        <f t="shared" si="6"/>
        <v>0</v>
      </c>
      <c r="L111" s="59">
        <f t="shared" si="7"/>
        <v>0</v>
      </c>
      <c r="M111" s="59">
        <f t="shared" si="8"/>
        <v>0</v>
      </c>
      <c r="N111" s="64"/>
      <c r="O111" s="15" t="str">
        <f t="shared" si="9"/>
        <v/>
      </c>
      <c r="P111" s="15" t="str">
        <f>LEFT(IF(ISNUMBER(SEARCH("R",UPPER(A111))),"R","") &amp; IF(ISNUMBER(SEARCH("R",UPPER(PTC_Subscriptions!A107))),"R",""),1)</f>
        <v/>
      </c>
    </row>
    <row r="112" spans="1:16" x14ac:dyDescent="0.25">
      <c r="A112" s="64"/>
      <c r="B112" s="65"/>
      <c r="C112" s="65"/>
      <c r="D112" s="65"/>
      <c r="E112" s="21"/>
      <c r="F112" s="66"/>
      <c r="G112" s="67"/>
      <c r="H112" s="65"/>
      <c r="I112" s="65"/>
      <c r="J112" s="59">
        <f t="shared" si="5"/>
        <v>0</v>
      </c>
      <c r="K112" s="59">
        <f t="shared" si="6"/>
        <v>0</v>
      </c>
      <c r="L112" s="59">
        <f t="shared" si="7"/>
        <v>0</v>
      </c>
      <c r="M112" s="59">
        <f t="shared" si="8"/>
        <v>0</v>
      </c>
      <c r="N112" s="64"/>
      <c r="O112" s="15" t="str">
        <f t="shared" si="9"/>
        <v/>
      </c>
      <c r="P112" s="15" t="str">
        <f>LEFT(IF(ISNUMBER(SEARCH("R",UPPER(A112))),"R","") &amp; IF(ISNUMBER(SEARCH("R",UPPER(PTC_Subscriptions!A108))),"R",""),1)</f>
        <v/>
      </c>
    </row>
    <row r="113" spans="1:16" x14ac:dyDescent="0.25">
      <c r="A113" s="64"/>
      <c r="B113" s="65"/>
      <c r="C113" s="65"/>
      <c r="D113" s="65"/>
      <c r="E113" s="21"/>
      <c r="F113" s="66"/>
      <c r="G113" s="67"/>
      <c r="H113" s="65"/>
      <c r="I113" s="65"/>
      <c r="J113" s="59">
        <f t="shared" si="5"/>
        <v>0</v>
      </c>
      <c r="K113" s="59">
        <f t="shared" si="6"/>
        <v>0</v>
      </c>
      <c r="L113" s="59">
        <f t="shared" si="7"/>
        <v>0</v>
      </c>
      <c r="M113" s="59">
        <f t="shared" si="8"/>
        <v>0</v>
      </c>
      <c r="N113" s="64"/>
      <c r="O113" s="15" t="str">
        <f t="shared" si="9"/>
        <v/>
      </c>
      <c r="P113" s="15" t="str">
        <f>LEFT(IF(ISNUMBER(SEARCH("R",UPPER(A113))),"R","") &amp; IF(ISNUMBER(SEARCH("R",UPPER(PTC_Subscriptions!A109))),"R",""),1)</f>
        <v/>
      </c>
    </row>
    <row r="114" spans="1:16" x14ac:dyDescent="0.25">
      <c r="A114" s="64"/>
      <c r="B114" s="65"/>
      <c r="C114" s="65"/>
      <c r="D114" s="65"/>
      <c r="E114" s="21"/>
      <c r="F114" s="66"/>
      <c r="G114" s="67"/>
      <c r="H114" s="65"/>
      <c r="I114" s="65"/>
      <c r="J114" s="59">
        <f t="shared" si="5"/>
        <v>0</v>
      </c>
      <c r="K114" s="59">
        <f t="shared" si="6"/>
        <v>0</v>
      </c>
      <c r="L114" s="59">
        <f t="shared" si="7"/>
        <v>0</v>
      </c>
      <c r="M114" s="59">
        <f t="shared" si="8"/>
        <v>0</v>
      </c>
      <c r="N114" s="64"/>
      <c r="O114" s="15" t="str">
        <f t="shared" si="9"/>
        <v/>
      </c>
      <c r="P114" s="15" t="str">
        <f>LEFT(IF(ISNUMBER(SEARCH("R",UPPER(A114))),"R","") &amp; IF(ISNUMBER(SEARCH("R",UPPER(PTC_Subscriptions!A110))),"R",""),1)</f>
        <v/>
      </c>
    </row>
    <row r="115" spans="1:16" x14ac:dyDescent="0.25">
      <c r="A115" s="64"/>
      <c r="B115" s="65"/>
      <c r="C115" s="65"/>
      <c r="D115" s="65"/>
      <c r="E115" s="21"/>
      <c r="F115" s="66"/>
      <c r="G115" s="67"/>
      <c r="H115" s="65"/>
      <c r="I115" s="65"/>
      <c r="J115" s="59">
        <f t="shared" si="5"/>
        <v>0</v>
      </c>
      <c r="K115" s="59">
        <f t="shared" si="6"/>
        <v>0</v>
      </c>
      <c r="L115" s="59">
        <f t="shared" si="7"/>
        <v>0</v>
      </c>
      <c r="M115" s="59">
        <f t="shared" si="8"/>
        <v>0</v>
      </c>
      <c r="N115" s="64"/>
      <c r="O115" s="15" t="str">
        <f t="shared" si="9"/>
        <v/>
      </c>
      <c r="P115" s="15" t="str">
        <f>LEFT(IF(ISNUMBER(SEARCH("R",UPPER(A115))),"R","") &amp; IF(ISNUMBER(SEARCH("R",UPPER(PTC_Subscriptions!A111))),"R",""),1)</f>
        <v/>
      </c>
    </row>
    <row r="116" spans="1:16" x14ac:dyDescent="0.25">
      <c r="A116" s="64"/>
      <c r="B116" s="65"/>
      <c r="C116" s="65"/>
      <c r="D116" s="65"/>
      <c r="E116" s="21"/>
      <c r="F116" s="66"/>
      <c r="G116" s="67"/>
      <c r="H116" s="65"/>
      <c r="I116" s="65"/>
      <c r="J116" s="59">
        <f t="shared" si="5"/>
        <v>0</v>
      </c>
      <c r="K116" s="59">
        <f t="shared" si="6"/>
        <v>0</v>
      </c>
      <c r="L116" s="59">
        <f t="shared" si="7"/>
        <v>0</v>
      </c>
      <c r="M116" s="59">
        <f t="shared" si="8"/>
        <v>0</v>
      </c>
      <c r="N116" s="64"/>
      <c r="O116" s="15" t="str">
        <f t="shared" si="9"/>
        <v/>
      </c>
      <c r="P116" s="15" t="str">
        <f>LEFT(IF(ISNUMBER(SEARCH("R",UPPER(A116))),"R","") &amp; IF(ISNUMBER(SEARCH("R",UPPER(PTC_Subscriptions!A112))),"R",""),1)</f>
        <v/>
      </c>
    </row>
    <row r="117" spans="1:16" x14ac:dyDescent="0.25">
      <c r="A117" s="64"/>
      <c r="B117" s="65"/>
      <c r="C117" s="65"/>
      <c r="D117" s="65"/>
      <c r="E117" s="21"/>
      <c r="F117" s="66"/>
      <c r="G117" s="67"/>
      <c r="H117" s="65"/>
      <c r="I117" s="65"/>
      <c r="J117" s="59">
        <f t="shared" si="5"/>
        <v>0</v>
      </c>
      <c r="K117" s="59">
        <f t="shared" si="6"/>
        <v>0</v>
      </c>
      <c r="L117" s="59">
        <f t="shared" si="7"/>
        <v>0</v>
      </c>
      <c r="M117" s="59">
        <f t="shared" si="8"/>
        <v>0</v>
      </c>
      <c r="N117" s="64"/>
      <c r="O117" s="15" t="str">
        <f t="shared" si="9"/>
        <v/>
      </c>
      <c r="P117" s="15" t="str">
        <f>LEFT(IF(ISNUMBER(SEARCH("R",UPPER(A117))),"R","") &amp; IF(ISNUMBER(SEARCH("R",UPPER(PTC_Subscriptions!A113))),"R",""),1)</f>
        <v/>
      </c>
    </row>
    <row r="118" spans="1:16" x14ac:dyDescent="0.25">
      <c r="A118" s="64"/>
      <c r="B118" s="65"/>
      <c r="C118" s="65"/>
      <c r="D118" s="65"/>
      <c r="E118" s="21"/>
      <c r="F118" s="66"/>
      <c r="G118" s="67"/>
      <c r="H118" s="65"/>
      <c r="I118" s="65"/>
      <c r="J118" s="59">
        <f t="shared" si="5"/>
        <v>0</v>
      </c>
      <c r="K118" s="59">
        <f t="shared" si="6"/>
        <v>0</v>
      </c>
      <c r="L118" s="59">
        <f t="shared" si="7"/>
        <v>0</v>
      </c>
      <c r="M118" s="59">
        <f t="shared" si="8"/>
        <v>0</v>
      </c>
      <c r="N118" s="64"/>
      <c r="O118" s="15" t="str">
        <f t="shared" si="9"/>
        <v/>
      </c>
      <c r="P118" s="15" t="str">
        <f>LEFT(IF(ISNUMBER(SEARCH("R",UPPER(A118))),"R","") &amp; IF(ISNUMBER(SEARCH("R",UPPER(PTC_Subscriptions!A114))),"R",""),1)</f>
        <v/>
      </c>
    </row>
    <row r="119" spans="1:16" x14ac:dyDescent="0.25">
      <c r="A119" s="64"/>
      <c r="B119" s="65"/>
      <c r="C119" s="65"/>
      <c r="D119" s="65"/>
      <c r="E119" s="21"/>
      <c r="F119" s="66"/>
      <c r="G119" s="67"/>
      <c r="H119" s="65"/>
      <c r="I119" s="65"/>
      <c r="J119" s="59">
        <f t="shared" si="5"/>
        <v>0</v>
      </c>
      <c r="K119" s="59">
        <f t="shared" si="6"/>
        <v>0</v>
      </c>
      <c r="L119" s="59">
        <f t="shared" si="7"/>
        <v>0</v>
      </c>
      <c r="M119" s="59">
        <f t="shared" si="8"/>
        <v>0</v>
      </c>
      <c r="N119" s="64"/>
      <c r="O119" s="15" t="str">
        <f t="shared" si="9"/>
        <v/>
      </c>
      <c r="P119" s="15" t="str">
        <f>LEFT(IF(ISNUMBER(SEARCH("R",UPPER(A119))),"R","") &amp; IF(ISNUMBER(SEARCH("R",UPPER(PTC_Subscriptions!A115))),"R",""),1)</f>
        <v/>
      </c>
    </row>
    <row r="120" spans="1:16" x14ac:dyDescent="0.25">
      <c r="A120" s="64"/>
      <c r="B120" s="65"/>
      <c r="C120" s="65"/>
      <c r="D120" s="65"/>
      <c r="E120" s="21"/>
      <c r="F120" s="66"/>
      <c r="G120" s="67"/>
      <c r="H120" s="65"/>
      <c r="I120" s="65"/>
      <c r="J120" s="59">
        <f t="shared" si="5"/>
        <v>0</v>
      </c>
      <c r="K120" s="59">
        <f t="shared" si="6"/>
        <v>0</v>
      </c>
      <c r="L120" s="59">
        <f t="shared" si="7"/>
        <v>0</v>
      </c>
      <c r="M120" s="59">
        <f t="shared" si="8"/>
        <v>0</v>
      </c>
      <c r="N120" s="64"/>
      <c r="O120" s="15" t="str">
        <f t="shared" si="9"/>
        <v/>
      </c>
      <c r="P120" s="15" t="str">
        <f>LEFT(IF(ISNUMBER(SEARCH("R",UPPER(A120))),"R","") &amp; IF(ISNUMBER(SEARCH("R",UPPER(PTC_Subscriptions!A116))),"R",""),1)</f>
        <v/>
      </c>
    </row>
    <row r="121" spans="1:16" x14ac:dyDescent="0.25">
      <c r="A121" s="64"/>
      <c r="B121" s="65"/>
      <c r="C121" s="65"/>
      <c r="D121" s="65"/>
      <c r="E121" s="21"/>
      <c r="F121" s="66"/>
      <c r="G121" s="67"/>
      <c r="H121" s="65"/>
      <c r="I121" s="65"/>
      <c r="J121" s="59">
        <f t="shared" si="5"/>
        <v>0</v>
      </c>
      <c r="K121" s="59">
        <f t="shared" si="6"/>
        <v>0</v>
      </c>
      <c r="L121" s="59">
        <f t="shared" si="7"/>
        <v>0</v>
      </c>
      <c r="M121" s="59">
        <f t="shared" si="8"/>
        <v>0</v>
      </c>
      <c r="N121" s="64"/>
      <c r="O121" s="15" t="str">
        <f t="shared" si="9"/>
        <v/>
      </c>
      <c r="P121" s="15" t="str">
        <f>LEFT(IF(ISNUMBER(SEARCH("R",UPPER(A121))),"R","") &amp; IF(ISNUMBER(SEARCH("R",UPPER(PTC_Subscriptions!A117))),"R",""),1)</f>
        <v/>
      </c>
    </row>
    <row r="122" spans="1:16" x14ac:dyDescent="0.25">
      <c r="A122" s="64"/>
      <c r="B122" s="65"/>
      <c r="C122" s="65"/>
      <c r="D122" s="65"/>
      <c r="E122" s="21"/>
      <c r="F122" s="66"/>
      <c r="G122" s="67"/>
      <c r="H122" s="65"/>
      <c r="I122" s="65"/>
      <c r="J122" s="59">
        <f t="shared" si="5"/>
        <v>0</v>
      </c>
      <c r="K122" s="59">
        <f t="shared" si="6"/>
        <v>0</v>
      </c>
      <c r="L122" s="59">
        <f t="shared" si="7"/>
        <v>0</v>
      </c>
      <c r="M122" s="59">
        <f t="shared" si="8"/>
        <v>0</v>
      </c>
      <c r="N122" s="64"/>
      <c r="O122" s="15" t="str">
        <f t="shared" si="9"/>
        <v/>
      </c>
      <c r="P122" s="15" t="str">
        <f>LEFT(IF(ISNUMBER(SEARCH("R",UPPER(A122))),"R","") &amp; IF(ISNUMBER(SEARCH("R",UPPER(PTC_Subscriptions!A118))),"R",""),1)</f>
        <v/>
      </c>
    </row>
    <row r="123" spans="1:16" x14ac:dyDescent="0.25">
      <c r="A123" s="64"/>
      <c r="B123" s="65"/>
      <c r="C123" s="65"/>
      <c r="D123" s="65"/>
      <c r="E123" s="21"/>
      <c r="F123" s="66"/>
      <c r="G123" s="67"/>
      <c r="H123" s="65"/>
      <c r="I123" s="65"/>
      <c r="J123" s="59">
        <f t="shared" si="5"/>
        <v>0</v>
      </c>
      <c r="K123" s="59">
        <f t="shared" si="6"/>
        <v>0</v>
      </c>
      <c r="L123" s="59">
        <f t="shared" si="7"/>
        <v>0</v>
      </c>
      <c r="M123" s="59">
        <f t="shared" si="8"/>
        <v>0</v>
      </c>
      <c r="N123" s="64"/>
      <c r="O123" s="15" t="str">
        <f t="shared" si="9"/>
        <v/>
      </c>
      <c r="P123" s="15" t="str">
        <f>LEFT(IF(ISNUMBER(SEARCH("R",UPPER(A123))),"R","") &amp; IF(ISNUMBER(SEARCH("R",UPPER(PTC_Subscriptions!A119))),"R",""),1)</f>
        <v/>
      </c>
    </row>
    <row r="124" spans="1:16" x14ac:dyDescent="0.25">
      <c r="A124" s="64"/>
      <c r="B124" s="65"/>
      <c r="C124" s="65"/>
      <c r="D124" s="65"/>
      <c r="E124" s="21"/>
      <c r="F124" s="66"/>
      <c r="G124" s="67"/>
      <c r="H124" s="65"/>
      <c r="I124" s="65"/>
      <c r="J124" s="59">
        <f t="shared" si="5"/>
        <v>0</v>
      </c>
      <c r="K124" s="59">
        <f t="shared" si="6"/>
        <v>0</v>
      </c>
      <c r="L124" s="59">
        <f t="shared" si="7"/>
        <v>0</v>
      </c>
      <c r="M124" s="59">
        <f t="shared" si="8"/>
        <v>0</v>
      </c>
      <c r="N124" s="64"/>
      <c r="O124" s="15" t="str">
        <f t="shared" si="9"/>
        <v/>
      </c>
      <c r="P124" s="15" t="str">
        <f>LEFT(IF(ISNUMBER(SEARCH("R",UPPER(A124))),"R","") &amp; IF(ISNUMBER(SEARCH("R",UPPER(PTC_Subscriptions!A120))),"R",""),1)</f>
        <v/>
      </c>
    </row>
    <row r="125" spans="1:16" x14ac:dyDescent="0.25">
      <c r="A125" s="64"/>
      <c r="B125" s="65"/>
      <c r="C125" s="65"/>
      <c r="D125" s="65"/>
      <c r="E125" s="21"/>
      <c r="F125" s="66"/>
      <c r="G125" s="67"/>
      <c r="H125" s="65"/>
      <c r="I125" s="65"/>
      <c r="J125" s="59">
        <f t="shared" si="5"/>
        <v>0</v>
      </c>
      <c r="K125" s="59">
        <f t="shared" si="6"/>
        <v>0</v>
      </c>
      <c r="L125" s="59">
        <f t="shared" si="7"/>
        <v>0</v>
      </c>
      <c r="M125" s="59">
        <f t="shared" si="8"/>
        <v>0</v>
      </c>
      <c r="N125" s="64"/>
      <c r="O125" s="15" t="str">
        <f t="shared" si="9"/>
        <v/>
      </c>
      <c r="P125" s="15" t="str">
        <f>LEFT(IF(ISNUMBER(SEARCH("R",UPPER(A125))),"R","") &amp; IF(ISNUMBER(SEARCH("R",UPPER(PTC_Subscriptions!A121))),"R",""),1)</f>
        <v/>
      </c>
    </row>
    <row r="126" spans="1:16" x14ac:dyDescent="0.25">
      <c r="A126" s="64"/>
      <c r="B126" s="65"/>
      <c r="C126" s="65"/>
      <c r="D126" s="65"/>
      <c r="E126" s="21"/>
      <c r="F126" s="66"/>
      <c r="G126" s="67"/>
      <c r="H126" s="65"/>
      <c r="I126" s="65"/>
      <c r="J126" s="59">
        <f t="shared" si="5"/>
        <v>0</v>
      </c>
      <c r="K126" s="59">
        <f t="shared" si="6"/>
        <v>0</v>
      </c>
      <c r="L126" s="59">
        <f t="shared" si="7"/>
        <v>0</v>
      </c>
      <c r="M126" s="59">
        <f t="shared" si="8"/>
        <v>0</v>
      </c>
      <c r="N126" s="64"/>
      <c r="O126" s="15" t="str">
        <f t="shared" si="9"/>
        <v/>
      </c>
      <c r="P126" s="15" t="str">
        <f>LEFT(IF(ISNUMBER(SEARCH("R",UPPER(A126))),"R","") &amp; IF(ISNUMBER(SEARCH("R",UPPER(PTC_Subscriptions!A122))),"R",""),1)</f>
        <v/>
      </c>
    </row>
    <row r="127" spans="1:16" x14ac:dyDescent="0.25">
      <c r="A127" s="64"/>
      <c r="B127" s="65"/>
      <c r="C127" s="65"/>
      <c r="D127" s="65"/>
      <c r="E127" s="21"/>
      <c r="F127" s="66"/>
      <c r="G127" s="67"/>
      <c r="H127" s="65"/>
      <c r="I127" s="65"/>
      <c r="J127" s="59">
        <f t="shared" si="5"/>
        <v>0</v>
      </c>
      <c r="K127" s="59">
        <f t="shared" si="6"/>
        <v>0</v>
      </c>
      <c r="L127" s="59">
        <f t="shared" si="7"/>
        <v>0</v>
      </c>
      <c r="M127" s="59">
        <f t="shared" si="8"/>
        <v>0</v>
      </c>
      <c r="N127" s="64"/>
      <c r="O127" s="15" t="str">
        <f t="shared" si="9"/>
        <v/>
      </c>
      <c r="P127" s="15" t="str">
        <f>LEFT(IF(ISNUMBER(SEARCH("R",UPPER(A127))),"R","") &amp; IF(ISNUMBER(SEARCH("R",UPPER(PTC_Subscriptions!A123))),"R",""),1)</f>
        <v/>
      </c>
    </row>
    <row r="128" spans="1:16" x14ac:dyDescent="0.25">
      <c r="A128" s="64"/>
      <c r="B128" s="65"/>
      <c r="C128" s="65"/>
      <c r="D128" s="65"/>
      <c r="E128" s="21"/>
      <c r="F128" s="66"/>
      <c r="G128" s="67"/>
      <c r="H128" s="65"/>
      <c r="I128" s="65"/>
      <c r="J128" s="59">
        <f t="shared" si="5"/>
        <v>0</v>
      </c>
      <c r="K128" s="59">
        <f t="shared" si="6"/>
        <v>0</v>
      </c>
      <c r="L128" s="59">
        <f t="shared" si="7"/>
        <v>0</v>
      </c>
      <c r="M128" s="59">
        <f t="shared" ref="M128:M151" si="10">SUM(J128:L128)</f>
        <v>0</v>
      </c>
      <c r="N128" s="64"/>
      <c r="O128" s="15" t="str">
        <f t="shared" si="9"/>
        <v/>
      </c>
      <c r="P128" s="15" t="str">
        <f>LEFT(IF(ISNUMBER(SEARCH("R",UPPER(A128))),"R","") &amp; IF(ISNUMBER(SEARCH("R",UPPER(PTC_Subscriptions!A124))),"R",""),1)</f>
        <v/>
      </c>
    </row>
    <row r="129" spans="1:16" x14ac:dyDescent="0.25">
      <c r="A129" s="64"/>
      <c r="B129" s="65"/>
      <c r="C129" s="65"/>
      <c r="D129" s="65"/>
      <c r="E129" s="21"/>
      <c r="F129" s="66"/>
      <c r="G129" s="67"/>
      <c r="H129" s="65"/>
      <c r="I129" s="65"/>
      <c r="J129" s="59">
        <f t="shared" si="5"/>
        <v>0</v>
      </c>
      <c r="K129" s="59">
        <f t="shared" si="6"/>
        <v>0</v>
      </c>
      <c r="L129" s="59">
        <f t="shared" si="7"/>
        <v>0</v>
      </c>
      <c r="M129" s="59">
        <f t="shared" si="10"/>
        <v>0</v>
      </c>
      <c r="N129" s="64"/>
      <c r="O129" s="15" t="str">
        <f t="shared" ref="O129:O151" si="11">IF(AND(B129&lt;&gt;"",E129 &amp; F129=""),"No Email Address","")</f>
        <v/>
      </c>
      <c r="P129" s="15" t="str">
        <f>LEFT(IF(ISNUMBER(SEARCH("R",UPPER(A129))),"R","") &amp; IF(ISNUMBER(SEARCH("R",UPPER(PTC_Subscriptions!A125))),"R",""),1)</f>
        <v/>
      </c>
    </row>
    <row r="130" spans="1:16" x14ac:dyDescent="0.25">
      <c r="A130" s="64"/>
      <c r="B130" s="65"/>
      <c r="C130" s="65"/>
      <c r="D130" s="65"/>
      <c r="E130" s="21"/>
      <c r="F130" s="66"/>
      <c r="G130" s="67"/>
      <c r="H130" s="65"/>
      <c r="I130" s="65"/>
      <c r="J130" s="59">
        <f t="shared" si="5"/>
        <v>0</v>
      </c>
      <c r="K130" s="59">
        <f t="shared" si="6"/>
        <v>0</v>
      </c>
      <c r="L130" s="59">
        <f t="shared" si="7"/>
        <v>0</v>
      </c>
      <c r="M130" s="59">
        <f t="shared" si="10"/>
        <v>0</v>
      </c>
      <c r="N130" s="64"/>
      <c r="O130" s="15" t="str">
        <f t="shared" si="11"/>
        <v/>
      </c>
      <c r="P130" s="15" t="str">
        <f>LEFT(IF(ISNUMBER(SEARCH("R",UPPER(A130))),"R","") &amp; IF(ISNUMBER(SEARCH("R",UPPER(PTC_Subscriptions!A126))),"R",""),1)</f>
        <v/>
      </c>
    </row>
    <row r="131" spans="1:16" x14ac:dyDescent="0.25">
      <c r="A131" s="64"/>
      <c r="B131" s="65"/>
      <c r="C131" s="65"/>
      <c r="D131" s="65"/>
      <c r="E131" s="21"/>
      <c r="F131" s="66"/>
      <c r="G131" s="67"/>
      <c r="H131" s="65"/>
      <c r="I131" s="65"/>
      <c r="J131" s="59">
        <f t="shared" si="5"/>
        <v>0</v>
      </c>
      <c r="K131" s="59">
        <f t="shared" si="6"/>
        <v>0</v>
      </c>
      <c r="L131" s="59">
        <f t="shared" si="7"/>
        <v>0</v>
      </c>
      <c r="M131" s="59">
        <f t="shared" si="10"/>
        <v>0</v>
      </c>
      <c r="N131" s="64"/>
      <c r="O131" s="15" t="str">
        <f t="shared" si="11"/>
        <v/>
      </c>
      <c r="P131" s="15" t="str">
        <f>LEFT(IF(ISNUMBER(SEARCH("R",UPPER(A131))),"R","") &amp; IF(ISNUMBER(SEARCH("R",UPPER(PTC_Subscriptions!A127))),"R",""),1)</f>
        <v/>
      </c>
    </row>
    <row r="132" spans="1:16" x14ac:dyDescent="0.25">
      <c r="A132" s="64"/>
      <c r="B132" s="65"/>
      <c r="C132" s="65"/>
      <c r="D132" s="65"/>
      <c r="E132" s="21"/>
      <c r="F132" s="66"/>
      <c r="G132" s="67"/>
      <c r="H132" s="65"/>
      <c r="I132" s="65"/>
      <c r="J132" s="59">
        <f t="shared" si="5"/>
        <v>0</v>
      </c>
      <c r="K132" s="59">
        <f t="shared" si="6"/>
        <v>0</v>
      </c>
      <c r="L132" s="59">
        <f t="shared" si="7"/>
        <v>0</v>
      </c>
      <c r="M132" s="59">
        <f t="shared" si="10"/>
        <v>0</v>
      </c>
      <c r="N132" s="64"/>
      <c r="O132" s="15" t="str">
        <f t="shared" si="11"/>
        <v/>
      </c>
      <c r="P132" s="15" t="str">
        <f>LEFT(IF(ISNUMBER(SEARCH("R",UPPER(A132))),"R","") &amp; IF(ISNUMBER(SEARCH("R",UPPER(PTC_Subscriptions!A128))),"R",""),1)</f>
        <v/>
      </c>
    </row>
    <row r="133" spans="1:16" x14ac:dyDescent="0.25">
      <c r="A133" s="64"/>
      <c r="B133" s="65"/>
      <c r="C133" s="65"/>
      <c r="D133" s="65"/>
      <c r="E133" s="21"/>
      <c r="F133" s="66"/>
      <c r="G133" s="67"/>
      <c r="H133" s="65"/>
      <c r="I133" s="65"/>
      <c r="J133" s="59">
        <f t="shared" si="5"/>
        <v>0</v>
      </c>
      <c r="K133" s="59">
        <f t="shared" si="6"/>
        <v>0</v>
      </c>
      <c r="L133" s="59">
        <f t="shared" si="7"/>
        <v>0</v>
      </c>
      <c r="M133" s="59">
        <f t="shared" si="10"/>
        <v>0</v>
      </c>
      <c r="N133" s="64"/>
      <c r="O133" s="15" t="str">
        <f t="shared" si="11"/>
        <v/>
      </c>
      <c r="P133" s="15" t="str">
        <f>LEFT(IF(ISNUMBER(SEARCH("R",UPPER(A133))),"R","") &amp; IF(ISNUMBER(SEARCH("R",UPPER(PTC_Subscriptions!A129))),"R",""),1)</f>
        <v/>
      </c>
    </row>
    <row r="134" spans="1:16" x14ac:dyDescent="0.25">
      <c r="A134" s="64"/>
      <c r="B134" s="65"/>
      <c r="C134" s="65"/>
      <c r="D134" s="65"/>
      <c r="E134" s="21"/>
      <c r="F134" s="66"/>
      <c r="G134" s="67"/>
      <c r="H134" s="65"/>
      <c r="I134" s="65"/>
      <c r="J134" s="59">
        <f t="shared" si="5"/>
        <v>0</v>
      </c>
      <c r="K134" s="59">
        <f t="shared" si="6"/>
        <v>0</v>
      </c>
      <c r="L134" s="59">
        <f t="shared" si="7"/>
        <v>0</v>
      </c>
      <c r="M134" s="59">
        <f t="shared" si="10"/>
        <v>0</v>
      </c>
      <c r="N134" s="64"/>
      <c r="O134" s="15" t="str">
        <f t="shared" si="11"/>
        <v/>
      </c>
      <c r="P134" s="15" t="str">
        <f>LEFT(IF(ISNUMBER(SEARCH("R",UPPER(A134))),"R","") &amp; IF(ISNUMBER(SEARCH("R",UPPER(PTC_Subscriptions!A130))),"R",""),1)</f>
        <v/>
      </c>
    </row>
    <row r="135" spans="1:16" x14ac:dyDescent="0.25">
      <c r="A135" s="64"/>
      <c r="B135" s="65"/>
      <c r="C135" s="65"/>
      <c r="D135" s="65"/>
      <c r="E135" s="21"/>
      <c r="F135" s="66"/>
      <c r="G135" s="67"/>
      <c r="H135" s="65"/>
      <c r="I135" s="65"/>
      <c r="J135" s="59">
        <f t="shared" si="5"/>
        <v>0</v>
      </c>
      <c r="K135" s="59">
        <f t="shared" si="6"/>
        <v>0</v>
      </c>
      <c r="L135" s="59">
        <f t="shared" si="7"/>
        <v>0</v>
      </c>
      <c r="M135" s="59">
        <f t="shared" si="10"/>
        <v>0</v>
      </c>
      <c r="N135" s="64"/>
      <c r="O135" s="15" t="str">
        <f t="shared" si="11"/>
        <v/>
      </c>
      <c r="P135" s="15" t="str">
        <f>LEFT(IF(ISNUMBER(SEARCH("R",UPPER(A135))),"R","") &amp; IF(ISNUMBER(SEARCH("R",UPPER(PTC_Subscriptions!A131))),"R",""),1)</f>
        <v/>
      </c>
    </row>
    <row r="136" spans="1:16" x14ac:dyDescent="0.25">
      <c r="A136" s="64"/>
      <c r="B136" s="65"/>
      <c r="C136" s="65"/>
      <c r="D136" s="65"/>
      <c r="E136" s="21"/>
      <c r="F136" s="66"/>
      <c r="G136" s="67"/>
      <c r="H136" s="65"/>
      <c r="I136" s="65"/>
      <c r="J136" s="59">
        <f t="shared" si="5"/>
        <v>0</v>
      </c>
      <c r="K136" s="59">
        <f t="shared" si="6"/>
        <v>0</v>
      </c>
      <c r="L136" s="59">
        <f t="shared" si="7"/>
        <v>0</v>
      </c>
      <c r="M136" s="59">
        <f t="shared" si="10"/>
        <v>0</v>
      </c>
      <c r="N136" s="64"/>
      <c r="O136" s="15" t="str">
        <f t="shared" si="11"/>
        <v/>
      </c>
      <c r="P136" s="15" t="str">
        <f>LEFT(IF(ISNUMBER(SEARCH("R",UPPER(A136))),"R","") &amp; IF(ISNUMBER(SEARCH("R",UPPER(PTC_Subscriptions!A132))),"R",""),1)</f>
        <v/>
      </c>
    </row>
    <row r="137" spans="1:16" x14ac:dyDescent="0.25">
      <c r="A137" s="64"/>
      <c r="B137" s="65"/>
      <c r="C137" s="65"/>
      <c r="D137" s="65"/>
      <c r="E137" s="21"/>
      <c r="F137" s="66"/>
      <c r="G137" s="67"/>
      <c r="H137" s="65"/>
      <c r="I137" s="65"/>
      <c r="J137" s="59">
        <f t="shared" si="5"/>
        <v>0</v>
      </c>
      <c r="K137" s="59">
        <f t="shared" si="6"/>
        <v>0</v>
      </c>
      <c r="L137" s="59">
        <f t="shared" si="7"/>
        <v>0</v>
      </c>
      <c r="M137" s="59">
        <f t="shared" si="10"/>
        <v>0</v>
      </c>
      <c r="N137" s="64"/>
      <c r="O137" s="15" t="str">
        <f t="shared" si="11"/>
        <v/>
      </c>
      <c r="P137" s="15" t="str">
        <f>LEFT(IF(ISNUMBER(SEARCH("R",UPPER(A137))),"R","") &amp; IF(ISNUMBER(SEARCH("R",UPPER(PTC_Subscriptions!A133))),"R",""),1)</f>
        <v/>
      </c>
    </row>
    <row r="138" spans="1:16" x14ac:dyDescent="0.25">
      <c r="A138" s="64"/>
      <c r="B138" s="65"/>
      <c r="C138" s="65"/>
      <c r="D138" s="65"/>
      <c r="E138" s="21"/>
      <c r="F138" s="66"/>
      <c r="G138" s="67"/>
      <c r="H138" s="65"/>
      <c r="I138" s="65"/>
      <c r="J138" s="59">
        <f t="shared" si="5"/>
        <v>0</v>
      </c>
      <c r="K138" s="59">
        <f t="shared" si="6"/>
        <v>0</v>
      </c>
      <c r="L138" s="59">
        <f t="shared" si="7"/>
        <v>0</v>
      </c>
      <c r="M138" s="59">
        <f t="shared" si="10"/>
        <v>0</v>
      </c>
      <c r="N138" s="64"/>
      <c r="O138" s="15" t="str">
        <f t="shared" si="11"/>
        <v/>
      </c>
      <c r="P138" s="15" t="str">
        <f>LEFT(IF(ISNUMBER(SEARCH("R",UPPER(A138))),"R","") &amp; IF(ISNUMBER(SEARCH("R",UPPER(PTC_Subscriptions!A134))),"R",""),1)</f>
        <v/>
      </c>
    </row>
    <row r="139" spans="1:16" x14ac:dyDescent="0.25">
      <c r="A139" s="64"/>
      <c r="B139" s="65"/>
      <c r="C139" s="65"/>
      <c r="D139" s="65"/>
      <c r="E139" s="21"/>
      <c r="F139" s="66"/>
      <c r="G139" s="67"/>
      <c r="H139" s="65"/>
      <c r="I139" s="65"/>
      <c r="J139" s="59">
        <f t="shared" si="5"/>
        <v>0</v>
      </c>
      <c r="K139" s="59">
        <f t="shared" si="6"/>
        <v>0</v>
      </c>
      <c r="L139" s="59">
        <f t="shared" si="7"/>
        <v>0</v>
      </c>
      <c r="M139" s="59">
        <f t="shared" si="10"/>
        <v>0</v>
      </c>
      <c r="N139" s="64"/>
      <c r="O139" s="15" t="str">
        <f t="shared" si="11"/>
        <v/>
      </c>
      <c r="P139" s="15" t="str">
        <f>LEFT(IF(ISNUMBER(SEARCH("R",UPPER(A139))),"R","") &amp; IF(ISNUMBER(SEARCH("R",UPPER(PTC_Subscriptions!A135))),"R",""),1)</f>
        <v/>
      </c>
    </row>
    <row r="140" spans="1:16" x14ac:dyDescent="0.25">
      <c r="A140" s="64"/>
      <c r="B140" s="65"/>
      <c r="C140" s="65"/>
      <c r="D140" s="65"/>
      <c r="E140" s="21"/>
      <c r="F140" s="66"/>
      <c r="G140" s="67"/>
      <c r="H140" s="65"/>
      <c r="I140" s="65"/>
      <c r="J140" s="59">
        <f t="shared" si="5"/>
        <v>0</v>
      </c>
      <c r="K140" s="59">
        <f t="shared" si="6"/>
        <v>0</v>
      </c>
      <c r="L140" s="59">
        <f t="shared" si="7"/>
        <v>0</v>
      </c>
      <c r="M140" s="59">
        <f t="shared" si="10"/>
        <v>0</v>
      </c>
      <c r="N140" s="64"/>
      <c r="O140" s="15" t="str">
        <f t="shared" si="11"/>
        <v/>
      </c>
      <c r="P140" s="15" t="str">
        <f>LEFT(IF(ISNUMBER(SEARCH("R",UPPER(A140))),"R","") &amp; IF(ISNUMBER(SEARCH("R",UPPER(PTC_Subscriptions!A136))),"R",""),1)</f>
        <v/>
      </c>
    </row>
    <row r="141" spans="1:16" x14ac:dyDescent="0.25">
      <c r="A141" s="64"/>
      <c r="B141" s="65"/>
      <c r="C141" s="65"/>
      <c r="D141" s="65"/>
      <c r="E141" s="21"/>
      <c r="F141" s="66"/>
      <c r="G141" s="67"/>
      <c r="H141" s="65"/>
      <c r="I141" s="65"/>
      <c r="J141" s="59">
        <f t="shared" si="5"/>
        <v>0</v>
      </c>
      <c r="K141" s="59">
        <f t="shared" si="6"/>
        <v>0</v>
      </c>
      <c r="L141" s="59">
        <f t="shared" si="7"/>
        <v>0</v>
      </c>
      <c r="M141" s="59">
        <f t="shared" si="10"/>
        <v>0</v>
      </c>
      <c r="N141" s="64"/>
      <c r="O141" s="15" t="str">
        <f t="shared" si="11"/>
        <v/>
      </c>
      <c r="P141" s="15" t="str">
        <f>LEFT(IF(ISNUMBER(SEARCH("R",UPPER(A141))),"R","") &amp; IF(ISNUMBER(SEARCH("R",UPPER(PTC_Subscriptions!A137))),"R",""),1)</f>
        <v/>
      </c>
    </row>
    <row r="142" spans="1:16" x14ac:dyDescent="0.25">
      <c r="A142" s="64"/>
      <c r="B142" s="65"/>
      <c r="C142" s="65"/>
      <c r="D142" s="65"/>
      <c r="E142" s="21"/>
      <c r="F142" s="66"/>
      <c r="G142" s="67"/>
      <c r="H142" s="65"/>
      <c r="I142" s="65"/>
      <c r="J142" s="59">
        <f t="shared" ref="J142:J205" si="12">IF(G142&lt;&gt;"",$K$3,0)</f>
        <v>0</v>
      </c>
      <c r="K142" s="59">
        <f t="shared" ref="K142:K205" si="13">IF(AND(LOWER(H142)="y",AND(G142&lt;&gt;"APO",G142&lt;&gt;"D3")),$K$4,0)</f>
        <v>0</v>
      </c>
      <c r="L142" s="59">
        <f t="shared" ref="L142:L205" si="14">IF(LOWER(I142) = "y",$K$5,0)</f>
        <v>0</v>
      </c>
      <c r="M142" s="59">
        <f t="shared" si="10"/>
        <v>0</v>
      </c>
      <c r="N142" s="64"/>
      <c r="O142" s="15" t="str">
        <f t="shared" si="11"/>
        <v/>
      </c>
      <c r="P142" s="15" t="str">
        <f>LEFT(IF(ISNUMBER(SEARCH("R",UPPER(A142))),"R","") &amp; IF(ISNUMBER(SEARCH("R",UPPER(PTC_Subscriptions!A138))),"R",""),1)</f>
        <v/>
      </c>
    </row>
    <row r="143" spans="1:16" x14ac:dyDescent="0.25">
      <c r="A143" s="64"/>
      <c r="B143" s="65"/>
      <c r="C143" s="65"/>
      <c r="D143" s="65"/>
      <c r="E143" s="21"/>
      <c r="F143" s="66"/>
      <c r="G143" s="67"/>
      <c r="H143" s="65"/>
      <c r="I143" s="65"/>
      <c r="J143" s="59">
        <f t="shared" si="12"/>
        <v>0</v>
      </c>
      <c r="K143" s="59">
        <f t="shared" si="13"/>
        <v>0</v>
      </c>
      <c r="L143" s="59">
        <f t="shared" si="14"/>
        <v>0</v>
      </c>
      <c r="M143" s="59">
        <f t="shared" si="10"/>
        <v>0</v>
      </c>
      <c r="N143" s="64"/>
      <c r="O143" s="15" t="str">
        <f t="shared" si="11"/>
        <v/>
      </c>
      <c r="P143" s="15" t="str">
        <f>LEFT(IF(ISNUMBER(SEARCH("R",UPPER(A143))),"R","") &amp; IF(ISNUMBER(SEARCH("R",UPPER(PTC_Subscriptions!A139))),"R",""),1)</f>
        <v/>
      </c>
    </row>
    <row r="144" spans="1:16" x14ac:dyDescent="0.25">
      <c r="A144" s="64"/>
      <c r="B144" s="65"/>
      <c r="C144" s="65"/>
      <c r="D144" s="65"/>
      <c r="E144" s="21"/>
      <c r="F144" s="66"/>
      <c r="G144" s="67"/>
      <c r="H144" s="65"/>
      <c r="I144" s="65"/>
      <c r="J144" s="59">
        <f t="shared" si="12"/>
        <v>0</v>
      </c>
      <c r="K144" s="59">
        <f t="shared" si="13"/>
        <v>0</v>
      </c>
      <c r="L144" s="59">
        <f t="shared" si="14"/>
        <v>0</v>
      </c>
      <c r="M144" s="59">
        <f t="shared" si="10"/>
        <v>0</v>
      </c>
      <c r="N144" s="64"/>
      <c r="O144" s="15" t="str">
        <f t="shared" si="11"/>
        <v/>
      </c>
      <c r="P144" s="15" t="str">
        <f>LEFT(IF(ISNUMBER(SEARCH("R",UPPER(A144))),"R","") &amp; IF(ISNUMBER(SEARCH("R",UPPER(PTC_Subscriptions!A140))),"R",""),1)</f>
        <v/>
      </c>
    </row>
    <row r="145" spans="1:16" x14ac:dyDescent="0.25">
      <c r="A145" s="64"/>
      <c r="B145" s="65"/>
      <c r="C145" s="65"/>
      <c r="D145" s="65"/>
      <c r="E145" s="21"/>
      <c r="F145" s="66"/>
      <c r="G145" s="67"/>
      <c r="H145" s="65"/>
      <c r="I145" s="65"/>
      <c r="J145" s="59">
        <f t="shared" si="12"/>
        <v>0</v>
      </c>
      <c r="K145" s="59">
        <f t="shared" si="13"/>
        <v>0</v>
      </c>
      <c r="L145" s="59">
        <f t="shared" si="14"/>
        <v>0</v>
      </c>
      <c r="M145" s="59">
        <f t="shared" si="10"/>
        <v>0</v>
      </c>
      <c r="N145" s="64"/>
      <c r="O145" s="15" t="str">
        <f t="shared" si="11"/>
        <v/>
      </c>
      <c r="P145" s="15" t="str">
        <f>LEFT(IF(ISNUMBER(SEARCH("R",UPPER(A145))),"R","") &amp; IF(ISNUMBER(SEARCH("R",UPPER(PTC_Subscriptions!A141))),"R",""),1)</f>
        <v/>
      </c>
    </row>
    <row r="146" spans="1:16" x14ac:dyDescent="0.25">
      <c r="A146" s="64"/>
      <c r="B146" s="65"/>
      <c r="C146" s="65"/>
      <c r="D146" s="65"/>
      <c r="E146" s="21"/>
      <c r="F146" s="66"/>
      <c r="G146" s="67"/>
      <c r="H146" s="65"/>
      <c r="I146" s="65"/>
      <c r="J146" s="59">
        <f t="shared" si="12"/>
        <v>0</v>
      </c>
      <c r="K146" s="59">
        <f t="shared" si="13"/>
        <v>0</v>
      </c>
      <c r="L146" s="59">
        <f t="shared" si="14"/>
        <v>0</v>
      </c>
      <c r="M146" s="59">
        <f t="shared" si="10"/>
        <v>0</v>
      </c>
      <c r="N146" s="64"/>
      <c r="O146" s="15" t="str">
        <f t="shared" si="11"/>
        <v/>
      </c>
      <c r="P146" s="15" t="str">
        <f>LEFT(IF(ISNUMBER(SEARCH("R",UPPER(A146))),"R","") &amp; IF(ISNUMBER(SEARCH("R",UPPER(PTC_Subscriptions!A142))),"R",""),1)</f>
        <v/>
      </c>
    </row>
    <row r="147" spans="1:16" x14ac:dyDescent="0.25">
      <c r="A147" s="64"/>
      <c r="B147" s="65"/>
      <c r="C147" s="65"/>
      <c r="D147" s="65"/>
      <c r="E147" s="21"/>
      <c r="F147" s="66"/>
      <c r="G147" s="67"/>
      <c r="H147" s="65"/>
      <c r="I147" s="65"/>
      <c r="J147" s="59">
        <f t="shared" si="12"/>
        <v>0</v>
      </c>
      <c r="K147" s="59">
        <f t="shared" si="13"/>
        <v>0</v>
      </c>
      <c r="L147" s="59">
        <f t="shared" si="14"/>
        <v>0</v>
      </c>
      <c r="M147" s="59">
        <f t="shared" si="10"/>
        <v>0</v>
      </c>
      <c r="N147" s="64"/>
      <c r="O147" s="15" t="str">
        <f t="shared" si="11"/>
        <v/>
      </c>
      <c r="P147" s="15" t="str">
        <f>LEFT(IF(ISNUMBER(SEARCH("R",UPPER(A147))),"R","") &amp; IF(ISNUMBER(SEARCH("R",UPPER(PTC_Subscriptions!A143))),"R",""),1)</f>
        <v/>
      </c>
    </row>
    <row r="148" spans="1:16" x14ac:dyDescent="0.25">
      <c r="A148" s="64"/>
      <c r="B148" s="65"/>
      <c r="C148" s="65"/>
      <c r="D148" s="65"/>
      <c r="E148" s="21"/>
      <c r="F148" s="66"/>
      <c r="G148" s="67"/>
      <c r="H148" s="65"/>
      <c r="I148" s="65"/>
      <c r="J148" s="59">
        <f t="shared" si="12"/>
        <v>0</v>
      </c>
      <c r="K148" s="59">
        <f t="shared" si="13"/>
        <v>0</v>
      </c>
      <c r="L148" s="59">
        <f t="shared" si="14"/>
        <v>0</v>
      </c>
      <c r="M148" s="59">
        <f t="shared" si="10"/>
        <v>0</v>
      </c>
      <c r="N148" s="64"/>
      <c r="O148" s="15" t="str">
        <f t="shared" si="11"/>
        <v/>
      </c>
      <c r="P148" s="15" t="str">
        <f>LEFT(IF(ISNUMBER(SEARCH("R",UPPER(A148))),"R","") &amp; IF(ISNUMBER(SEARCH("R",UPPER(PTC_Subscriptions!A144))),"R",""),1)</f>
        <v/>
      </c>
    </row>
    <row r="149" spans="1:16" x14ac:dyDescent="0.25">
      <c r="A149" s="64"/>
      <c r="B149" s="65"/>
      <c r="C149" s="65"/>
      <c r="D149" s="65"/>
      <c r="E149" s="21"/>
      <c r="F149" s="66"/>
      <c r="G149" s="67"/>
      <c r="H149" s="65"/>
      <c r="I149" s="65"/>
      <c r="J149" s="59">
        <f t="shared" si="12"/>
        <v>0</v>
      </c>
      <c r="K149" s="59">
        <f t="shared" si="13"/>
        <v>0</v>
      </c>
      <c r="L149" s="59">
        <f t="shared" si="14"/>
        <v>0</v>
      </c>
      <c r="M149" s="59">
        <f t="shared" si="10"/>
        <v>0</v>
      </c>
      <c r="N149" s="64"/>
      <c r="O149" s="15" t="str">
        <f t="shared" si="11"/>
        <v/>
      </c>
      <c r="P149" s="15" t="str">
        <f>LEFT(IF(ISNUMBER(SEARCH("R",UPPER(A149))),"R","") &amp; IF(ISNUMBER(SEARCH("R",UPPER(PTC_Subscriptions!A145))),"R",""),1)</f>
        <v/>
      </c>
    </row>
    <row r="150" spans="1:16" x14ac:dyDescent="0.25">
      <c r="A150" s="64"/>
      <c r="B150" s="65"/>
      <c r="C150" s="65"/>
      <c r="D150" s="65"/>
      <c r="E150" s="21"/>
      <c r="F150" s="66"/>
      <c r="G150" s="67"/>
      <c r="H150" s="65"/>
      <c r="I150" s="65"/>
      <c r="J150" s="59">
        <f t="shared" si="12"/>
        <v>0</v>
      </c>
      <c r="K150" s="59">
        <f t="shared" si="13"/>
        <v>0</v>
      </c>
      <c r="L150" s="59">
        <f t="shared" si="14"/>
        <v>0</v>
      </c>
      <c r="M150" s="59">
        <f t="shared" si="10"/>
        <v>0</v>
      </c>
      <c r="N150" s="64"/>
      <c r="O150" s="15" t="str">
        <f t="shared" si="11"/>
        <v/>
      </c>
      <c r="P150" s="15" t="str">
        <f>LEFT(IF(ISNUMBER(SEARCH("R",UPPER(A150))),"R","") &amp; IF(ISNUMBER(SEARCH("R",UPPER(PTC_Subscriptions!A146))),"R",""),1)</f>
        <v/>
      </c>
    </row>
    <row r="151" spans="1:16" x14ac:dyDescent="0.25">
      <c r="A151" s="64"/>
      <c r="B151" s="65"/>
      <c r="C151" s="65"/>
      <c r="D151" s="65"/>
      <c r="E151" s="21"/>
      <c r="F151" s="66"/>
      <c r="G151" s="67"/>
      <c r="H151" s="65"/>
      <c r="I151" s="65"/>
      <c r="J151" s="59">
        <f t="shared" si="12"/>
        <v>0</v>
      </c>
      <c r="K151" s="59">
        <f t="shared" si="13"/>
        <v>0</v>
      </c>
      <c r="L151" s="59">
        <f t="shared" si="14"/>
        <v>0</v>
      </c>
      <c r="M151" s="59">
        <f t="shared" si="10"/>
        <v>0</v>
      </c>
      <c r="N151" s="64"/>
      <c r="O151" s="15" t="str">
        <f t="shared" si="11"/>
        <v/>
      </c>
      <c r="P151" s="15" t="str">
        <f>LEFT(IF(ISNUMBER(SEARCH("R",UPPER(A151))),"R","") &amp; IF(ISNUMBER(SEARCH("R",UPPER(PTC_Subscriptions!A147))),"R",""),1)</f>
        <v/>
      </c>
    </row>
    <row r="152" spans="1:16" x14ac:dyDescent="0.25">
      <c r="A152" s="64"/>
      <c r="B152" s="65"/>
      <c r="C152" s="65"/>
      <c r="D152" s="65"/>
      <c r="E152" s="21"/>
      <c r="F152" s="66"/>
      <c r="G152" s="67"/>
      <c r="H152" s="65"/>
      <c r="I152" s="65"/>
      <c r="J152" s="59">
        <f t="shared" si="12"/>
        <v>0</v>
      </c>
      <c r="K152" s="59">
        <f t="shared" si="13"/>
        <v>0</v>
      </c>
      <c r="L152" s="59">
        <f t="shared" si="14"/>
        <v>0</v>
      </c>
      <c r="M152" s="59">
        <f t="shared" si="8"/>
        <v>0</v>
      </c>
      <c r="N152" s="64"/>
      <c r="O152" s="15" t="str">
        <f t="shared" si="9"/>
        <v/>
      </c>
      <c r="P152" s="15" t="str">
        <f>LEFT(IF(ISNUMBER(SEARCH("R",UPPER(A152))),"R","") &amp; IF(ISNUMBER(SEARCH("R",UPPER(PTC_Subscriptions!A148))),"R",""),1)</f>
        <v/>
      </c>
    </row>
    <row r="153" spans="1:16" x14ac:dyDescent="0.25">
      <c r="A153" s="64"/>
      <c r="B153" s="65"/>
      <c r="C153" s="65"/>
      <c r="D153" s="65"/>
      <c r="E153" s="21"/>
      <c r="F153" s="66"/>
      <c r="G153" s="67"/>
      <c r="H153" s="65"/>
      <c r="I153" s="65"/>
      <c r="J153" s="59">
        <f t="shared" si="12"/>
        <v>0</v>
      </c>
      <c r="K153" s="59">
        <f t="shared" si="13"/>
        <v>0</v>
      </c>
      <c r="L153" s="59">
        <f t="shared" si="14"/>
        <v>0</v>
      </c>
      <c r="M153" s="59">
        <f t="shared" si="8"/>
        <v>0</v>
      </c>
      <c r="N153" s="64"/>
      <c r="O153" s="15" t="str">
        <f t="shared" si="9"/>
        <v/>
      </c>
      <c r="P153" s="15" t="str">
        <f>LEFT(IF(ISNUMBER(SEARCH("R",UPPER(A153))),"R","") &amp; IF(ISNUMBER(SEARCH("R",UPPER(PTC_Subscriptions!A149))),"R",""),1)</f>
        <v/>
      </c>
    </row>
    <row r="154" spans="1:16" x14ac:dyDescent="0.25">
      <c r="A154" s="64"/>
      <c r="B154" s="65"/>
      <c r="C154" s="65"/>
      <c r="D154" s="65"/>
      <c r="E154" s="21"/>
      <c r="F154" s="66"/>
      <c r="G154" s="67"/>
      <c r="H154" s="65"/>
      <c r="I154" s="65"/>
      <c r="J154" s="59">
        <f t="shared" si="12"/>
        <v>0</v>
      </c>
      <c r="K154" s="59">
        <f t="shared" si="13"/>
        <v>0</v>
      </c>
      <c r="L154" s="59">
        <f t="shared" si="14"/>
        <v>0</v>
      </c>
      <c r="M154" s="59">
        <f t="shared" si="8"/>
        <v>0</v>
      </c>
      <c r="N154" s="64"/>
      <c r="O154" s="15" t="str">
        <f t="shared" si="9"/>
        <v/>
      </c>
      <c r="P154" s="15" t="str">
        <f>LEFT(IF(ISNUMBER(SEARCH("R",UPPER(A154))),"R","") &amp; IF(ISNUMBER(SEARCH("R",UPPER(PTC_Subscriptions!A150))),"R",""),1)</f>
        <v/>
      </c>
    </row>
    <row r="155" spans="1:16" x14ac:dyDescent="0.25">
      <c r="A155" s="64"/>
      <c r="B155" s="65"/>
      <c r="C155" s="65"/>
      <c r="D155" s="65"/>
      <c r="E155" s="21"/>
      <c r="F155" s="66"/>
      <c r="G155" s="67"/>
      <c r="H155" s="65"/>
      <c r="I155" s="65"/>
      <c r="J155" s="59">
        <f t="shared" si="12"/>
        <v>0</v>
      </c>
      <c r="K155" s="59">
        <f t="shared" si="13"/>
        <v>0</v>
      </c>
      <c r="L155" s="59">
        <f t="shared" si="14"/>
        <v>0</v>
      </c>
      <c r="M155" s="59">
        <f t="shared" si="8"/>
        <v>0</v>
      </c>
      <c r="N155" s="64"/>
      <c r="O155" s="15" t="str">
        <f t="shared" si="9"/>
        <v/>
      </c>
      <c r="P155" s="15" t="str">
        <f>LEFT(IF(ISNUMBER(SEARCH("R",UPPER(A155))),"R","") &amp; IF(ISNUMBER(SEARCH("R",UPPER(PTC_Subscriptions!A151))),"R",""),1)</f>
        <v/>
      </c>
    </row>
    <row r="156" spans="1:16" x14ac:dyDescent="0.25">
      <c r="A156" s="64"/>
      <c r="B156" s="65"/>
      <c r="C156" s="65"/>
      <c r="D156" s="65"/>
      <c r="E156" s="21"/>
      <c r="F156" s="66"/>
      <c r="G156" s="67"/>
      <c r="H156" s="65"/>
      <c r="I156" s="65"/>
      <c r="J156" s="59">
        <f t="shared" si="12"/>
        <v>0</v>
      </c>
      <c r="K156" s="59">
        <f t="shared" si="13"/>
        <v>0</v>
      </c>
      <c r="L156" s="59">
        <f t="shared" si="14"/>
        <v>0</v>
      </c>
      <c r="M156" s="59">
        <f t="shared" si="8"/>
        <v>0</v>
      </c>
      <c r="N156" s="64"/>
      <c r="O156" s="15" t="str">
        <f t="shared" si="9"/>
        <v/>
      </c>
      <c r="P156" s="15" t="str">
        <f>LEFT(IF(ISNUMBER(SEARCH("R",UPPER(A156))),"R","") &amp; IF(ISNUMBER(SEARCH("R",UPPER(PTC_Subscriptions!A152))),"R",""),1)</f>
        <v/>
      </c>
    </row>
    <row r="157" spans="1:16" x14ac:dyDescent="0.25">
      <c r="A157" s="64"/>
      <c r="B157" s="65"/>
      <c r="C157" s="65"/>
      <c r="D157" s="65"/>
      <c r="E157" s="21"/>
      <c r="F157" s="66"/>
      <c r="G157" s="67"/>
      <c r="H157" s="65"/>
      <c r="I157" s="65"/>
      <c r="J157" s="59">
        <f t="shared" si="12"/>
        <v>0</v>
      </c>
      <c r="K157" s="59">
        <f t="shared" si="13"/>
        <v>0</v>
      </c>
      <c r="L157" s="59">
        <f t="shared" si="14"/>
        <v>0</v>
      </c>
      <c r="M157" s="59">
        <f t="shared" si="8"/>
        <v>0</v>
      </c>
      <c r="N157" s="64"/>
      <c r="O157" s="15" t="str">
        <f t="shared" si="9"/>
        <v/>
      </c>
      <c r="P157" s="15" t="str">
        <f>LEFT(IF(ISNUMBER(SEARCH("R",UPPER(A157))),"R","") &amp; IF(ISNUMBER(SEARCH("R",UPPER(PTC_Subscriptions!A153))),"R",""),1)</f>
        <v/>
      </c>
    </row>
    <row r="158" spans="1:16" x14ac:dyDescent="0.25">
      <c r="A158" s="64"/>
      <c r="B158" s="65"/>
      <c r="C158" s="65"/>
      <c r="D158" s="65"/>
      <c r="E158" s="21"/>
      <c r="F158" s="66"/>
      <c r="G158" s="67"/>
      <c r="H158" s="65"/>
      <c r="I158" s="65"/>
      <c r="J158" s="59">
        <f t="shared" si="12"/>
        <v>0</v>
      </c>
      <c r="K158" s="59">
        <f t="shared" si="13"/>
        <v>0</v>
      </c>
      <c r="L158" s="59">
        <f t="shared" si="14"/>
        <v>0</v>
      </c>
      <c r="M158" s="59">
        <f t="shared" si="8"/>
        <v>0</v>
      </c>
      <c r="N158" s="64"/>
      <c r="O158" s="15" t="str">
        <f t="shared" si="9"/>
        <v/>
      </c>
      <c r="P158" s="15" t="str">
        <f>LEFT(IF(ISNUMBER(SEARCH("R",UPPER(A158))),"R","") &amp; IF(ISNUMBER(SEARCH("R",UPPER(PTC_Subscriptions!A154))),"R",""),1)</f>
        <v/>
      </c>
    </row>
    <row r="159" spans="1:16" x14ac:dyDescent="0.25">
      <c r="A159" s="64"/>
      <c r="B159" s="65"/>
      <c r="C159" s="65"/>
      <c r="D159" s="65"/>
      <c r="E159" s="21"/>
      <c r="F159" s="66"/>
      <c r="G159" s="67"/>
      <c r="H159" s="65"/>
      <c r="I159" s="65"/>
      <c r="J159" s="59">
        <f t="shared" si="12"/>
        <v>0</v>
      </c>
      <c r="K159" s="59">
        <f t="shared" si="13"/>
        <v>0</v>
      </c>
      <c r="L159" s="59">
        <f t="shared" si="14"/>
        <v>0</v>
      </c>
      <c r="M159" s="59">
        <f t="shared" si="8"/>
        <v>0</v>
      </c>
      <c r="N159" s="64"/>
      <c r="O159" s="15" t="str">
        <f t="shared" si="9"/>
        <v/>
      </c>
      <c r="P159" s="15" t="str">
        <f>LEFT(IF(ISNUMBER(SEARCH("R",UPPER(A159))),"R","") &amp; IF(ISNUMBER(SEARCH("R",UPPER(PTC_Subscriptions!A155))),"R",""),1)</f>
        <v/>
      </c>
    </row>
    <row r="160" spans="1:16" x14ac:dyDescent="0.25">
      <c r="A160" s="64"/>
      <c r="B160" s="65"/>
      <c r="C160" s="65"/>
      <c r="D160" s="65"/>
      <c r="E160" s="21"/>
      <c r="F160" s="66"/>
      <c r="G160" s="67"/>
      <c r="H160" s="65"/>
      <c r="I160" s="65"/>
      <c r="J160" s="59">
        <f t="shared" si="12"/>
        <v>0</v>
      </c>
      <c r="K160" s="59">
        <f t="shared" si="13"/>
        <v>0</v>
      </c>
      <c r="L160" s="59">
        <f t="shared" si="14"/>
        <v>0</v>
      </c>
      <c r="M160" s="59">
        <f t="shared" si="8"/>
        <v>0</v>
      </c>
      <c r="N160" s="64"/>
      <c r="O160" s="15" t="str">
        <f t="shared" si="9"/>
        <v/>
      </c>
      <c r="P160" s="15" t="str">
        <f>LEFT(IF(ISNUMBER(SEARCH("R",UPPER(A160))),"R","") &amp; IF(ISNUMBER(SEARCH("R",UPPER(PTC_Subscriptions!A156))),"R",""),1)</f>
        <v/>
      </c>
    </row>
    <row r="161" spans="1:16" x14ac:dyDescent="0.25">
      <c r="A161" s="64"/>
      <c r="B161" s="65"/>
      <c r="C161" s="65"/>
      <c r="D161" s="65"/>
      <c r="E161" s="21"/>
      <c r="F161" s="66"/>
      <c r="G161" s="67"/>
      <c r="H161" s="65"/>
      <c r="I161" s="65"/>
      <c r="J161" s="59">
        <f t="shared" si="12"/>
        <v>0</v>
      </c>
      <c r="K161" s="59">
        <f t="shared" si="13"/>
        <v>0</v>
      </c>
      <c r="L161" s="59">
        <f t="shared" si="14"/>
        <v>0</v>
      </c>
      <c r="M161" s="59">
        <f t="shared" si="8"/>
        <v>0</v>
      </c>
      <c r="N161" s="64"/>
      <c r="O161" s="15" t="str">
        <f t="shared" si="9"/>
        <v/>
      </c>
      <c r="P161" s="15" t="str">
        <f>LEFT(IF(ISNUMBER(SEARCH("R",UPPER(A161))),"R","") &amp; IF(ISNUMBER(SEARCH("R",UPPER(PTC_Subscriptions!A157))),"R",""),1)</f>
        <v/>
      </c>
    </row>
    <row r="162" spans="1:16" x14ac:dyDescent="0.25">
      <c r="A162" s="64"/>
      <c r="B162" s="65"/>
      <c r="C162" s="65"/>
      <c r="D162" s="65"/>
      <c r="E162" s="21"/>
      <c r="F162" s="66"/>
      <c r="G162" s="67"/>
      <c r="H162" s="65"/>
      <c r="I162" s="65"/>
      <c r="J162" s="59">
        <f t="shared" si="12"/>
        <v>0</v>
      </c>
      <c r="K162" s="59">
        <f t="shared" si="13"/>
        <v>0</v>
      </c>
      <c r="L162" s="59">
        <f t="shared" si="14"/>
        <v>0</v>
      </c>
      <c r="M162" s="59">
        <f t="shared" si="8"/>
        <v>0</v>
      </c>
      <c r="N162" s="64"/>
      <c r="O162" s="15" t="str">
        <f t="shared" si="9"/>
        <v/>
      </c>
      <c r="P162" s="15" t="str">
        <f>LEFT(IF(ISNUMBER(SEARCH("R",UPPER(A162))),"R","") &amp; IF(ISNUMBER(SEARCH("R",UPPER(PTC_Subscriptions!A158))),"R",""),1)</f>
        <v/>
      </c>
    </row>
    <row r="163" spans="1:16" x14ac:dyDescent="0.25">
      <c r="A163" s="64"/>
      <c r="B163" s="65"/>
      <c r="C163" s="65"/>
      <c r="D163" s="65"/>
      <c r="E163" s="21"/>
      <c r="F163" s="66"/>
      <c r="G163" s="67"/>
      <c r="H163" s="65"/>
      <c r="I163" s="65"/>
      <c r="J163" s="59">
        <f t="shared" si="12"/>
        <v>0</v>
      </c>
      <c r="K163" s="59">
        <f t="shared" si="13"/>
        <v>0</v>
      </c>
      <c r="L163" s="59">
        <f t="shared" si="14"/>
        <v>0</v>
      </c>
      <c r="M163" s="59">
        <f t="shared" si="8"/>
        <v>0</v>
      </c>
      <c r="N163" s="64"/>
      <c r="O163" s="15" t="str">
        <f t="shared" si="9"/>
        <v/>
      </c>
      <c r="P163" s="15" t="str">
        <f>LEFT(IF(ISNUMBER(SEARCH("R",UPPER(A163))),"R","") &amp; IF(ISNUMBER(SEARCH("R",UPPER(PTC_Subscriptions!A159))),"R",""),1)</f>
        <v/>
      </c>
    </row>
    <row r="164" spans="1:16" x14ac:dyDescent="0.25">
      <c r="A164" s="64"/>
      <c r="B164" s="65"/>
      <c r="C164" s="65"/>
      <c r="D164" s="65"/>
      <c r="E164" s="21"/>
      <c r="F164" s="66"/>
      <c r="G164" s="67"/>
      <c r="H164" s="65"/>
      <c r="I164" s="65"/>
      <c r="J164" s="59">
        <f t="shared" si="12"/>
        <v>0</v>
      </c>
      <c r="K164" s="59">
        <f t="shared" si="13"/>
        <v>0</v>
      </c>
      <c r="L164" s="59">
        <f t="shared" si="14"/>
        <v>0</v>
      </c>
      <c r="M164" s="59">
        <f t="shared" si="8"/>
        <v>0</v>
      </c>
      <c r="N164" s="64"/>
      <c r="O164" s="15" t="str">
        <f t="shared" si="9"/>
        <v/>
      </c>
      <c r="P164" s="15" t="str">
        <f>LEFT(IF(ISNUMBER(SEARCH("R",UPPER(A164))),"R","") &amp; IF(ISNUMBER(SEARCH("R",UPPER(PTC_Subscriptions!A160))),"R",""),1)</f>
        <v/>
      </c>
    </row>
    <row r="165" spans="1:16" x14ac:dyDescent="0.25">
      <c r="A165" s="64"/>
      <c r="B165" s="65"/>
      <c r="C165" s="65"/>
      <c r="D165" s="65"/>
      <c r="E165" s="21"/>
      <c r="F165" s="66"/>
      <c r="G165" s="67"/>
      <c r="H165" s="65"/>
      <c r="I165" s="65"/>
      <c r="J165" s="59">
        <f t="shared" si="12"/>
        <v>0</v>
      </c>
      <c r="K165" s="59">
        <f t="shared" si="13"/>
        <v>0</v>
      </c>
      <c r="L165" s="59">
        <f t="shared" si="14"/>
        <v>0</v>
      </c>
      <c r="M165" s="59">
        <f t="shared" si="8"/>
        <v>0</v>
      </c>
      <c r="N165" s="64"/>
      <c r="O165" s="15" t="str">
        <f t="shared" si="9"/>
        <v/>
      </c>
      <c r="P165" s="15" t="str">
        <f>LEFT(IF(ISNUMBER(SEARCH("R",UPPER(A165))),"R","") &amp; IF(ISNUMBER(SEARCH("R",UPPER(PTC_Subscriptions!A161))),"R",""),1)</f>
        <v/>
      </c>
    </row>
    <row r="166" spans="1:16" x14ac:dyDescent="0.25">
      <c r="A166" s="64"/>
      <c r="B166" s="65"/>
      <c r="C166" s="65"/>
      <c r="D166" s="65"/>
      <c r="E166" s="21"/>
      <c r="F166" s="66"/>
      <c r="G166" s="67"/>
      <c r="H166" s="65"/>
      <c r="I166" s="65"/>
      <c r="J166" s="59">
        <f t="shared" si="12"/>
        <v>0</v>
      </c>
      <c r="K166" s="59">
        <f t="shared" si="13"/>
        <v>0</v>
      </c>
      <c r="L166" s="59">
        <f t="shared" si="14"/>
        <v>0</v>
      </c>
      <c r="M166" s="59">
        <f t="shared" si="8"/>
        <v>0</v>
      </c>
      <c r="N166" s="64"/>
      <c r="O166" s="15" t="str">
        <f t="shared" si="9"/>
        <v/>
      </c>
      <c r="P166" s="15" t="str">
        <f>LEFT(IF(ISNUMBER(SEARCH("R",UPPER(A166))),"R","") &amp; IF(ISNUMBER(SEARCH("R",UPPER(PTC_Subscriptions!A162))),"R",""),1)</f>
        <v/>
      </c>
    </row>
    <row r="167" spans="1:16" x14ac:dyDescent="0.25">
      <c r="A167" s="64"/>
      <c r="B167" s="65"/>
      <c r="C167" s="65"/>
      <c r="D167" s="65"/>
      <c r="E167" s="21"/>
      <c r="F167" s="66"/>
      <c r="G167" s="67"/>
      <c r="H167" s="65"/>
      <c r="I167" s="65"/>
      <c r="J167" s="59">
        <f t="shared" si="12"/>
        <v>0</v>
      </c>
      <c r="K167" s="59">
        <f t="shared" si="13"/>
        <v>0</v>
      </c>
      <c r="L167" s="59">
        <f t="shared" si="14"/>
        <v>0</v>
      </c>
      <c r="M167" s="59">
        <f t="shared" si="8"/>
        <v>0</v>
      </c>
      <c r="N167" s="64"/>
      <c r="O167" s="15" t="str">
        <f t="shared" si="9"/>
        <v/>
      </c>
      <c r="P167" s="15" t="str">
        <f>LEFT(IF(ISNUMBER(SEARCH("R",UPPER(A167))),"R","") &amp; IF(ISNUMBER(SEARCH("R",UPPER(PTC_Subscriptions!A163))),"R",""),1)</f>
        <v/>
      </c>
    </row>
    <row r="168" spans="1:16" x14ac:dyDescent="0.25">
      <c r="A168" s="64"/>
      <c r="B168" s="65"/>
      <c r="C168" s="65"/>
      <c r="D168" s="65"/>
      <c r="E168" s="21"/>
      <c r="F168" s="66"/>
      <c r="G168" s="67"/>
      <c r="H168" s="65"/>
      <c r="I168" s="65"/>
      <c r="J168" s="59">
        <f t="shared" si="12"/>
        <v>0</v>
      </c>
      <c r="K168" s="59">
        <f t="shared" si="13"/>
        <v>0</v>
      </c>
      <c r="L168" s="59">
        <f t="shared" si="14"/>
        <v>0</v>
      </c>
      <c r="M168" s="59">
        <f t="shared" si="8"/>
        <v>0</v>
      </c>
      <c r="N168" s="64"/>
      <c r="O168" s="15" t="str">
        <f t="shared" si="9"/>
        <v/>
      </c>
      <c r="P168" s="15" t="str">
        <f>LEFT(IF(ISNUMBER(SEARCH("R",UPPER(A168))),"R","") &amp; IF(ISNUMBER(SEARCH("R",UPPER(PTC_Subscriptions!A164))),"R",""),1)</f>
        <v/>
      </c>
    </row>
    <row r="169" spans="1:16" x14ac:dyDescent="0.25">
      <c r="A169" s="64"/>
      <c r="B169" s="65"/>
      <c r="C169" s="65"/>
      <c r="D169" s="65"/>
      <c r="E169" s="21"/>
      <c r="F169" s="66"/>
      <c r="G169" s="67"/>
      <c r="H169" s="65"/>
      <c r="I169" s="65"/>
      <c r="J169" s="59">
        <f t="shared" si="12"/>
        <v>0</v>
      </c>
      <c r="K169" s="59">
        <f t="shared" si="13"/>
        <v>0</v>
      </c>
      <c r="L169" s="59">
        <f t="shared" si="14"/>
        <v>0</v>
      </c>
      <c r="M169" s="59">
        <f t="shared" si="8"/>
        <v>0</v>
      </c>
      <c r="N169" s="64"/>
      <c r="O169" s="15" t="str">
        <f t="shared" si="9"/>
        <v/>
      </c>
      <c r="P169" s="15" t="str">
        <f>LEFT(IF(ISNUMBER(SEARCH("R",UPPER(A169))),"R","") &amp; IF(ISNUMBER(SEARCH("R",UPPER(PTC_Subscriptions!A165))),"R",""),1)</f>
        <v/>
      </c>
    </row>
    <row r="170" spans="1:16" x14ac:dyDescent="0.25">
      <c r="A170" s="64"/>
      <c r="B170" s="65"/>
      <c r="C170" s="65"/>
      <c r="D170" s="65"/>
      <c r="E170" s="21"/>
      <c r="F170" s="66"/>
      <c r="G170" s="67"/>
      <c r="H170" s="65"/>
      <c r="I170" s="65"/>
      <c r="J170" s="59">
        <f t="shared" si="12"/>
        <v>0</v>
      </c>
      <c r="K170" s="59">
        <f t="shared" si="13"/>
        <v>0</v>
      </c>
      <c r="L170" s="59">
        <f t="shared" si="14"/>
        <v>0</v>
      </c>
      <c r="M170" s="59">
        <f t="shared" si="8"/>
        <v>0</v>
      </c>
      <c r="N170" s="64"/>
      <c r="O170" s="15" t="str">
        <f t="shared" si="9"/>
        <v/>
      </c>
      <c r="P170" s="15" t="str">
        <f>LEFT(IF(ISNUMBER(SEARCH("R",UPPER(A170))),"R","") &amp; IF(ISNUMBER(SEARCH("R",UPPER(PTC_Subscriptions!A166))),"R",""),1)</f>
        <v/>
      </c>
    </row>
    <row r="171" spans="1:16" x14ac:dyDescent="0.25">
      <c r="A171" s="64"/>
      <c r="B171" s="65"/>
      <c r="C171" s="65"/>
      <c r="D171" s="65"/>
      <c r="E171" s="21"/>
      <c r="F171" s="66"/>
      <c r="G171" s="67"/>
      <c r="H171" s="65"/>
      <c r="I171" s="65"/>
      <c r="J171" s="59">
        <f t="shared" si="12"/>
        <v>0</v>
      </c>
      <c r="K171" s="59">
        <f t="shared" si="13"/>
        <v>0</v>
      </c>
      <c r="L171" s="59">
        <f t="shared" si="14"/>
        <v>0</v>
      </c>
      <c r="M171" s="59">
        <f t="shared" si="8"/>
        <v>0</v>
      </c>
      <c r="N171" s="64"/>
      <c r="O171" s="15" t="str">
        <f t="shared" si="9"/>
        <v/>
      </c>
      <c r="P171" s="15" t="str">
        <f>LEFT(IF(ISNUMBER(SEARCH("R",UPPER(A171))),"R","") &amp; IF(ISNUMBER(SEARCH("R",UPPER(PTC_Subscriptions!A167))),"R",""),1)</f>
        <v/>
      </c>
    </row>
    <row r="172" spans="1:16" x14ac:dyDescent="0.25">
      <c r="A172" s="64"/>
      <c r="B172" s="65"/>
      <c r="C172" s="65"/>
      <c r="D172" s="65"/>
      <c r="E172" s="21"/>
      <c r="F172" s="66"/>
      <c r="G172" s="67"/>
      <c r="H172" s="65"/>
      <c r="I172" s="65"/>
      <c r="J172" s="59">
        <f t="shared" si="12"/>
        <v>0</v>
      </c>
      <c r="K172" s="59">
        <f t="shared" si="13"/>
        <v>0</v>
      </c>
      <c r="L172" s="59">
        <f t="shared" si="14"/>
        <v>0</v>
      </c>
      <c r="M172" s="59">
        <f t="shared" si="8"/>
        <v>0</v>
      </c>
      <c r="N172" s="64"/>
      <c r="O172" s="15" t="str">
        <f t="shared" si="9"/>
        <v/>
      </c>
      <c r="P172" s="15" t="str">
        <f>LEFT(IF(ISNUMBER(SEARCH("R",UPPER(A172))),"R","") &amp; IF(ISNUMBER(SEARCH("R",UPPER(PTC_Subscriptions!A168))),"R",""),1)</f>
        <v/>
      </c>
    </row>
    <row r="173" spans="1:16" x14ac:dyDescent="0.25">
      <c r="A173" s="64"/>
      <c r="B173" s="65"/>
      <c r="C173" s="65"/>
      <c r="D173" s="65"/>
      <c r="E173" s="21"/>
      <c r="F173" s="66"/>
      <c r="G173" s="67"/>
      <c r="H173" s="65"/>
      <c r="I173" s="65"/>
      <c r="J173" s="59">
        <f t="shared" si="12"/>
        <v>0</v>
      </c>
      <c r="K173" s="59">
        <f t="shared" si="13"/>
        <v>0</v>
      </c>
      <c r="L173" s="59">
        <f t="shared" si="14"/>
        <v>0</v>
      </c>
      <c r="M173" s="59">
        <f t="shared" si="8"/>
        <v>0</v>
      </c>
      <c r="N173" s="64"/>
      <c r="O173" s="15" t="str">
        <f t="shared" si="9"/>
        <v/>
      </c>
      <c r="P173" s="15" t="str">
        <f>LEFT(IF(ISNUMBER(SEARCH("R",UPPER(A173))),"R","") &amp; IF(ISNUMBER(SEARCH("R",UPPER(PTC_Subscriptions!A169))),"R",""),1)</f>
        <v/>
      </c>
    </row>
    <row r="174" spans="1:16" x14ac:dyDescent="0.25">
      <c r="A174" s="64"/>
      <c r="B174" s="65"/>
      <c r="C174" s="65"/>
      <c r="D174" s="65"/>
      <c r="E174" s="21"/>
      <c r="F174" s="66"/>
      <c r="G174" s="67"/>
      <c r="H174" s="65"/>
      <c r="I174" s="65"/>
      <c r="J174" s="59">
        <f t="shared" si="12"/>
        <v>0</v>
      </c>
      <c r="K174" s="59">
        <f t="shared" si="13"/>
        <v>0</v>
      </c>
      <c r="L174" s="59">
        <f t="shared" si="14"/>
        <v>0</v>
      </c>
      <c r="M174" s="59">
        <f t="shared" si="8"/>
        <v>0</v>
      </c>
      <c r="N174" s="64"/>
      <c r="O174" s="15" t="str">
        <f t="shared" si="9"/>
        <v/>
      </c>
      <c r="P174" s="15" t="str">
        <f>LEFT(IF(ISNUMBER(SEARCH("R",UPPER(A174))),"R","") &amp; IF(ISNUMBER(SEARCH("R",UPPER(PTC_Subscriptions!A170))),"R",""),1)</f>
        <v/>
      </c>
    </row>
    <row r="175" spans="1:16" x14ac:dyDescent="0.25">
      <c r="A175" s="64"/>
      <c r="B175" s="65"/>
      <c r="C175" s="65"/>
      <c r="D175" s="65"/>
      <c r="E175" s="21"/>
      <c r="F175" s="66"/>
      <c r="G175" s="67"/>
      <c r="H175" s="65"/>
      <c r="I175" s="65"/>
      <c r="J175" s="59">
        <f t="shared" si="12"/>
        <v>0</v>
      </c>
      <c r="K175" s="59">
        <f t="shared" si="13"/>
        <v>0</v>
      </c>
      <c r="L175" s="59">
        <f t="shared" si="14"/>
        <v>0</v>
      </c>
      <c r="M175" s="59">
        <f t="shared" si="8"/>
        <v>0</v>
      </c>
      <c r="N175" s="64"/>
      <c r="O175" s="15" t="str">
        <f t="shared" si="9"/>
        <v/>
      </c>
      <c r="P175" s="15" t="str">
        <f>LEFT(IF(ISNUMBER(SEARCH("R",UPPER(A175))),"R","") &amp; IF(ISNUMBER(SEARCH("R",UPPER(PTC_Subscriptions!A171))),"R",""),1)</f>
        <v/>
      </c>
    </row>
    <row r="176" spans="1:16" x14ac:dyDescent="0.25">
      <c r="A176" s="64"/>
      <c r="B176" s="65"/>
      <c r="C176" s="65"/>
      <c r="D176" s="65"/>
      <c r="E176" s="21"/>
      <c r="F176" s="66"/>
      <c r="G176" s="67"/>
      <c r="H176" s="65"/>
      <c r="I176" s="65"/>
      <c r="J176" s="59">
        <f t="shared" si="12"/>
        <v>0</v>
      </c>
      <c r="K176" s="59">
        <f t="shared" si="13"/>
        <v>0</v>
      </c>
      <c r="L176" s="59">
        <f t="shared" si="14"/>
        <v>0</v>
      </c>
      <c r="M176" s="59">
        <f t="shared" si="8"/>
        <v>0</v>
      </c>
      <c r="N176" s="64"/>
      <c r="O176" s="15" t="str">
        <f t="shared" si="9"/>
        <v/>
      </c>
      <c r="P176" s="15" t="str">
        <f>LEFT(IF(ISNUMBER(SEARCH("R",UPPER(A176))),"R","") &amp; IF(ISNUMBER(SEARCH("R",UPPER(PTC_Subscriptions!A172))),"R",""),1)</f>
        <v/>
      </c>
    </row>
    <row r="177" spans="1:16" x14ac:dyDescent="0.25">
      <c r="A177" s="64"/>
      <c r="B177" s="65"/>
      <c r="C177" s="65"/>
      <c r="D177" s="65"/>
      <c r="E177" s="21"/>
      <c r="F177" s="66"/>
      <c r="G177" s="67"/>
      <c r="H177" s="65"/>
      <c r="I177" s="65"/>
      <c r="J177" s="59">
        <f t="shared" si="12"/>
        <v>0</v>
      </c>
      <c r="K177" s="59">
        <f t="shared" si="13"/>
        <v>0</v>
      </c>
      <c r="L177" s="59">
        <f t="shared" si="14"/>
        <v>0</v>
      </c>
      <c r="M177" s="59">
        <f t="shared" si="8"/>
        <v>0</v>
      </c>
      <c r="N177" s="64"/>
      <c r="O177" s="15" t="str">
        <f t="shared" si="9"/>
        <v/>
      </c>
      <c r="P177" s="15" t="str">
        <f>LEFT(IF(ISNUMBER(SEARCH("R",UPPER(A177))),"R","") &amp; IF(ISNUMBER(SEARCH("R",UPPER(PTC_Subscriptions!A173))),"R",""),1)</f>
        <v/>
      </c>
    </row>
    <row r="178" spans="1:16" x14ac:dyDescent="0.25">
      <c r="A178" s="64"/>
      <c r="B178" s="65"/>
      <c r="C178" s="65"/>
      <c r="D178" s="65"/>
      <c r="E178" s="21"/>
      <c r="F178" s="66"/>
      <c r="G178" s="67"/>
      <c r="H178" s="65"/>
      <c r="I178" s="65"/>
      <c r="J178" s="59">
        <f t="shared" si="12"/>
        <v>0</v>
      </c>
      <c r="K178" s="59">
        <f t="shared" si="13"/>
        <v>0</v>
      </c>
      <c r="L178" s="59">
        <f t="shared" si="14"/>
        <v>0</v>
      </c>
      <c r="M178" s="59">
        <f t="shared" si="8"/>
        <v>0</v>
      </c>
      <c r="N178" s="64"/>
      <c r="O178" s="15" t="str">
        <f t="shared" si="9"/>
        <v/>
      </c>
      <c r="P178" s="15" t="str">
        <f>LEFT(IF(ISNUMBER(SEARCH("R",UPPER(A178))),"R","") &amp; IF(ISNUMBER(SEARCH("R",UPPER(PTC_Subscriptions!A174))),"R",""),1)</f>
        <v/>
      </c>
    </row>
    <row r="179" spans="1:16" x14ac:dyDescent="0.25">
      <c r="A179" s="64"/>
      <c r="B179" s="65"/>
      <c r="C179" s="65"/>
      <c r="D179" s="65"/>
      <c r="E179" s="21"/>
      <c r="F179" s="66"/>
      <c r="G179" s="67"/>
      <c r="H179" s="65"/>
      <c r="I179" s="65"/>
      <c r="J179" s="59">
        <f t="shared" si="12"/>
        <v>0</v>
      </c>
      <c r="K179" s="59">
        <f t="shared" si="13"/>
        <v>0</v>
      </c>
      <c r="L179" s="59">
        <f t="shared" si="14"/>
        <v>0</v>
      </c>
      <c r="M179" s="59">
        <f t="shared" si="8"/>
        <v>0</v>
      </c>
      <c r="N179" s="64"/>
      <c r="O179" s="15" t="str">
        <f t="shared" si="9"/>
        <v/>
      </c>
      <c r="P179" s="15" t="str">
        <f>LEFT(IF(ISNUMBER(SEARCH("R",UPPER(A179))),"R","") &amp; IF(ISNUMBER(SEARCH("R",UPPER(PTC_Subscriptions!A175))),"R",""),1)</f>
        <v/>
      </c>
    </row>
    <row r="180" spans="1:16" x14ac:dyDescent="0.25">
      <c r="A180" s="64"/>
      <c r="B180" s="65"/>
      <c r="C180" s="65"/>
      <c r="D180" s="65"/>
      <c r="E180" s="21"/>
      <c r="F180" s="66"/>
      <c r="G180" s="67"/>
      <c r="H180" s="65"/>
      <c r="I180" s="65"/>
      <c r="J180" s="59">
        <f t="shared" si="12"/>
        <v>0</v>
      </c>
      <c r="K180" s="59">
        <f t="shared" si="13"/>
        <v>0</v>
      </c>
      <c r="L180" s="59">
        <f t="shared" si="14"/>
        <v>0</v>
      </c>
      <c r="M180" s="59">
        <f t="shared" si="8"/>
        <v>0</v>
      </c>
      <c r="N180" s="64"/>
      <c r="O180" s="15" t="str">
        <f t="shared" si="9"/>
        <v/>
      </c>
      <c r="P180" s="15" t="str">
        <f>LEFT(IF(ISNUMBER(SEARCH("R",UPPER(A180))),"R","") &amp; IF(ISNUMBER(SEARCH("R",UPPER(PTC_Subscriptions!A176))),"R",""),1)</f>
        <v/>
      </c>
    </row>
    <row r="181" spans="1:16" x14ac:dyDescent="0.25">
      <c r="A181" s="64"/>
      <c r="B181" s="65"/>
      <c r="C181" s="65"/>
      <c r="D181" s="65"/>
      <c r="E181" s="21"/>
      <c r="F181" s="66"/>
      <c r="G181" s="67"/>
      <c r="H181" s="65"/>
      <c r="I181" s="65"/>
      <c r="J181" s="59">
        <f t="shared" si="12"/>
        <v>0</v>
      </c>
      <c r="K181" s="59">
        <f t="shared" si="13"/>
        <v>0</v>
      </c>
      <c r="L181" s="59">
        <f t="shared" si="14"/>
        <v>0</v>
      </c>
      <c r="M181" s="59">
        <f t="shared" si="8"/>
        <v>0</v>
      </c>
      <c r="N181" s="64"/>
      <c r="O181" s="15" t="str">
        <f t="shared" si="9"/>
        <v/>
      </c>
      <c r="P181" s="15" t="str">
        <f>LEFT(IF(ISNUMBER(SEARCH("R",UPPER(A181))),"R","") &amp; IF(ISNUMBER(SEARCH("R",UPPER(PTC_Subscriptions!A177))),"R",""),1)</f>
        <v/>
      </c>
    </row>
    <row r="182" spans="1:16" x14ac:dyDescent="0.25">
      <c r="A182" s="64"/>
      <c r="B182" s="65"/>
      <c r="C182" s="65"/>
      <c r="D182" s="65"/>
      <c r="E182" s="21"/>
      <c r="F182" s="66"/>
      <c r="G182" s="67"/>
      <c r="H182" s="65"/>
      <c r="I182" s="65"/>
      <c r="J182" s="59">
        <f t="shared" si="12"/>
        <v>0</v>
      </c>
      <c r="K182" s="59">
        <f t="shared" si="13"/>
        <v>0</v>
      </c>
      <c r="L182" s="59">
        <f t="shared" si="14"/>
        <v>0</v>
      </c>
      <c r="M182" s="59">
        <f t="shared" si="8"/>
        <v>0</v>
      </c>
      <c r="N182" s="64"/>
      <c r="O182" s="15" t="str">
        <f t="shared" si="9"/>
        <v/>
      </c>
      <c r="P182" s="15" t="str">
        <f>LEFT(IF(ISNUMBER(SEARCH("R",UPPER(A182))),"R","") &amp; IF(ISNUMBER(SEARCH("R",UPPER(PTC_Subscriptions!A178))),"R",""),1)</f>
        <v/>
      </c>
    </row>
    <row r="183" spans="1:16" x14ac:dyDescent="0.25">
      <c r="A183" s="64"/>
      <c r="B183" s="65"/>
      <c r="C183" s="65"/>
      <c r="D183" s="65"/>
      <c r="E183" s="21"/>
      <c r="F183" s="66"/>
      <c r="G183" s="67"/>
      <c r="H183" s="65"/>
      <c r="I183" s="65"/>
      <c r="J183" s="59">
        <f t="shared" si="12"/>
        <v>0</v>
      </c>
      <c r="K183" s="59">
        <f t="shared" si="13"/>
        <v>0</v>
      </c>
      <c r="L183" s="59">
        <f t="shared" si="14"/>
        <v>0</v>
      </c>
      <c r="M183" s="59">
        <f t="shared" si="8"/>
        <v>0</v>
      </c>
      <c r="N183" s="64"/>
      <c r="O183" s="15" t="str">
        <f t="shared" si="9"/>
        <v/>
      </c>
      <c r="P183" s="15" t="str">
        <f>LEFT(IF(ISNUMBER(SEARCH("R",UPPER(A183))),"R","") &amp; IF(ISNUMBER(SEARCH("R",UPPER(PTC_Subscriptions!A179))),"R",""),1)</f>
        <v/>
      </c>
    </row>
    <row r="184" spans="1:16" x14ac:dyDescent="0.25">
      <c r="A184" s="64"/>
      <c r="B184" s="65"/>
      <c r="C184" s="65"/>
      <c r="D184" s="65"/>
      <c r="E184" s="21"/>
      <c r="F184" s="66"/>
      <c r="G184" s="67"/>
      <c r="H184" s="65"/>
      <c r="I184" s="65"/>
      <c r="J184" s="59">
        <f t="shared" si="12"/>
        <v>0</v>
      </c>
      <c r="K184" s="59">
        <f t="shared" si="13"/>
        <v>0</v>
      </c>
      <c r="L184" s="59">
        <f t="shared" si="14"/>
        <v>0</v>
      </c>
      <c r="M184" s="59">
        <f t="shared" si="8"/>
        <v>0</v>
      </c>
      <c r="N184" s="64"/>
      <c r="O184" s="15" t="str">
        <f t="shared" si="9"/>
        <v/>
      </c>
      <c r="P184" s="15" t="str">
        <f>LEFT(IF(ISNUMBER(SEARCH("R",UPPER(A184))),"R","") &amp; IF(ISNUMBER(SEARCH("R",UPPER(PTC_Subscriptions!A180))),"R",""),1)</f>
        <v/>
      </c>
    </row>
    <row r="185" spans="1:16" x14ac:dyDescent="0.25">
      <c r="A185" s="64"/>
      <c r="B185" s="65"/>
      <c r="C185" s="65"/>
      <c r="D185" s="65"/>
      <c r="E185" s="21"/>
      <c r="F185" s="66"/>
      <c r="G185" s="67"/>
      <c r="H185" s="65"/>
      <c r="I185" s="65"/>
      <c r="J185" s="59">
        <f t="shared" si="12"/>
        <v>0</v>
      </c>
      <c r="K185" s="59">
        <f t="shared" si="13"/>
        <v>0</v>
      </c>
      <c r="L185" s="59">
        <f t="shared" si="14"/>
        <v>0</v>
      </c>
      <c r="M185" s="59">
        <f t="shared" si="8"/>
        <v>0</v>
      </c>
      <c r="N185" s="64"/>
      <c r="O185" s="15" t="str">
        <f t="shared" si="9"/>
        <v/>
      </c>
      <c r="P185" s="15" t="str">
        <f>LEFT(IF(ISNUMBER(SEARCH("R",UPPER(A185))),"R","") &amp; IF(ISNUMBER(SEARCH("R",UPPER(PTC_Subscriptions!A181))),"R",""),1)</f>
        <v/>
      </c>
    </row>
    <row r="186" spans="1:16" x14ac:dyDescent="0.25">
      <c r="A186" s="64"/>
      <c r="B186" s="65"/>
      <c r="C186" s="65"/>
      <c r="D186" s="65"/>
      <c r="E186" s="21"/>
      <c r="F186" s="66"/>
      <c r="G186" s="67"/>
      <c r="H186" s="65"/>
      <c r="I186" s="65"/>
      <c r="J186" s="59">
        <f t="shared" si="12"/>
        <v>0</v>
      </c>
      <c r="K186" s="59">
        <f t="shared" si="13"/>
        <v>0</v>
      </c>
      <c r="L186" s="59">
        <f t="shared" si="14"/>
        <v>0</v>
      </c>
      <c r="M186" s="59">
        <f t="shared" si="8"/>
        <v>0</v>
      </c>
      <c r="N186" s="64"/>
      <c r="O186" s="15" t="str">
        <f t="shared" si="9"/>
        <v/>
      </c>
      <c r="P186" s="15" t="str">
        <f>LEFT(IF(ISNUMBER(SEARCH("R",UPPER(A186))),"R","") &amp; IF(ISNUMBER(SEARCH("R",UPPER(PTC_Subscriptions!A182))),"R",""),1)</f>
        <v/>
      </c>
    </row>
    <row r="187" spans="1:16" x14ac:dyDescent="0.25">
      <c r="A187" s="64"/>
      <c r="B187" s="65"/>
      <c r="C187" s="65"/>
      <c r="D187" s="65"/>
      <c r="E187" s="21"/>
      <c r="F187" s="66"/>
      <c r="G187" s="67"/>
      <c r="H187" s="65"/>
      <c r="I187" s="65"/>
      <c r="J187" s="59">
        <f t="shared" si="12"/>
        <v>0</v>
      </c>
      <c r="K187" s="59">
        <f t="shared" si="13"/>
        <v>0</v>
      </c>
      <c r="L187" s="59">
        <f t="shared" si="14"/>
        <v>0</v>
      </c>
      <c r="M187" s="59">
        <f t="shared" si="8"/>
        <v>0</v>
      </c>
      <c r="N187" s="64"/>
      <c r="O187" s="15" t="str">
        <f t="shared" si="9"/>
        <v/>
      </c>
      <c r="P187" s="15" t="str">
        <f>LEFT(IF(ISNUMBER(SEARCH("R",UPPER(A187))),"R","") &amp; IF(ISNUMBER(SEARCH("R",UPPER(PTC_Subscriptions!A183))),"R",""),1)</f>
        <v/>
      </c>
    </row>
    <row r="188" spans="1:16" x14ac:dyDescent="0.25">
      <c r="A188" s="64"/>
      <c r="B188" s="65"/>
      <c r="C188" s="65"/>
      <c r="D188" s="65"/>
      <c r="E188" s="21"/>
      <c r="F188" s="66"/>
      <c r="G188" s="67"/>
      <c r="H188" s="65"/>
      <c r="I188" s="65"/>
      <c r="J188" s="59">
        <f t="shared" si="12"/>
        <v>0</v>
      </c>
      <c r="K188" s="59">
        <f t="shared" si="13"/>
        <v>0</v>
      </c>
      <c r="L188" s="59">
        <f t="shared" si="14"/>
        <v>0</v>
      </c>
      <c r="M188" s="59">
        <f t="shared" ref="M188:M251" si="15">SUM(J188:L188)</f>
        <v>0</v>
      </c>
      <c r="N188" s="64"/>
      <c r="O188" s="15" t="str">
        <f t="shared" si="9"/>
        <v/>
      </c>
      <c r="P188" s="15" t="str">
        <f>LEFT(IF(ISNUMBER(SEARCH("R",UPPER(A188))),"R","") &amp; IF(ISNUMBER(SEARCH("R",UPPER(PTC_Subscriptions!A184))),"R",""),1)</f>
        <v/>
      </c>
    </row>
    <row r="189" spans="1:16" x14ac:dyDescent="0.25">
      <c r="A189" s="64"/>
      <c r="B189" s="65"/>
      <c r="C189" s="65"/>
      <c r="D189" s="65"/>
      <c r="E189" s="21"/>
      <c r="F189" s="66"/>
      <c r="G189" s="67"/>
      <c r="H189" s="65"/>
      <c r="I189" s="65"/>
      <c r="J189" s="59">
        <f t="shared" si="12"/>
        <v>0</v>
      </c>
      <c r="K189" s="59">
        <f t="shared" si="13"/>
        <v>0</v>
      </c>
      <c r="L189" s="59">
        <f t="shared" si="14"/>
        <v>0</v>
      </c>
      <c r="M189" s="59">
        <f t="shared" si="15"/>
        <v>0</v>
      </c>
      <c r="N189" s="64"/>
      <c r="O189" s="15" t="str">
        <f t="shared" si="9"/>
        <v/>
      </c>
      <c r="P189" s="15" t="str">
        <f>LEFT(IF(ISNUMBER(SEARCH("R",UPPER(A189))),"R","") &amp; IF(ISNUMBER(SEARCH("R",UPPER(PTC_Subscriptions!A185))),"R",""),1)</f>
        <v/>
      </c>
    </row>
    <row r="190" spans="1:16" x14ac:dyDescent="0.25">
      <c r="A190" s="64"/>
      <c r="B190" s="65"/>
      <c r="C190" s="65"/>
      <c r="D190" s="65"/>
      <c r="E190" s="21"/>
      <c r="F190" s="66"/>
      <c r="G190" s="67"/>
      <c r="H190" s="65"/>
      <c r="I190" s="65"/>
      <c r="J190" s="59">
        <f t="shared" si="12"/>
        <v>0</v>
      </c>
      <c r="K190" s="59">
        <f t="shared" si="13"/>
        <v>0</v>
      </c>
      <c r="L190" s="59">
        <f t="shared" si="14"/>
        <v>0</v>
      </c>
      <c r="M190" s="59">
        <f t="shared" si="15"/>
        <v>0</v>
      </c>
      <c r="N190" s="64"/>
      <c r="O190" s="15" t="str">
        <f t="shared" si="9"/>
        <v/>
      </c>
      <c r="P190" s="15" t="str">
        <f>LEFT(IF(ISNUMBER(SEARCH("R",UPPER(A190))),"R","") &amp; IF(ISNUMBER(SEARCH("R",UPPER(PTC_Subscriptions!A186))),"R",""),1)</f>
        <v/>
      </c>
    </row>
    <row r="191" spans="1:16" x14ac:dyDescent="0.25">
      <c r="A191" s="64"/>
      <c r="B191" s="65"/>
      <c r="C191" s="65"/>
      <c r="D191" s="65"/>
      <c r="E191" s="21"/>
      <c r="F191" s="66"/>
      <c r="G191" s="67"/>
      <c r="H191" s="65"/>
      <c r="I191" s="65"/>
      <c r="J191" s="59">
        <f t="shared" si="12"/>
        <v>0</v>
      </c>
      <c r="K191" s="59">
        <f t="shared" si="13"/>
        <v>0</v>
      </c>
      <c r="L191" s="59">
        <f t="shared" si="14"/>
        <v>0</v>
      </c>
      <c r="M191" s="59">
        <f t="shared" si="15"/>
        <v>0</v>
      </c>
      <c r="N191" s="64"/>
      <c r="O191" s="15" t="str">
        <f t="shared" si="9"/>
        <v/>
      </c>
      <c r="P191" s="15" t="str">
        <f>LEFT(IF(ISNUMBER(SEARCH("R",UPPER(A191))),"R","") &amp; IF(ISNUMBER(SEARCH("R",UPPER(PTC_Subscriptions!A187))),"R",""),1)</f>
        <v/>
      </c>
    </row>
    <row r="192" spans="1:16" x14ac:dyDescent="0.25">
      <c r="A192" s="64"/>
      <c r="B192" s="65"/>
      <c r="C192" s="65"/>
      <c r="D192" s="65"/>
      <c r="E192" s="21"/>
      <c r="F192" s="66"/>
      <c r="G192" s="67"/>
      <c r="H192" s="65"/>
      <c r="I192" s="65"/>
      <c r="J192" s="59">
        <f t="shared" si="12"/>
        <v>0</v>
      </c>
      <c r="K192" s="59">
        <f t="shared" si="13"/>
        <v>0</v>
      </c>
      <c r="L192" s="59">
        <f t="shared" si="14"/>
        <v>0</v>
      </c>
      <c r="M192" s="59">
        <f t="shared" si="15"/>
        <v>0</v>
      </c>
      <c r="N192" s="64"/>
      <c r="O192" s="15" t="str">
        <f t="shared" si="9"/>
        <v/>
      </c>
      <c r="P192" s="15" t="str">
        <f>LEFT(IF(ISNUMBER(SEARCH("R",UPPER(A192))),"R","") &amp; IF(ISNUMBER(SEARCH("R",UPPER(PTC_Subscriptions!A188))),"R",""),1)</f>
        <v/>
      </c>
    </row>
    <row r="193" spans="1:16" x14ac:dyDescent="0.25">
      <c r="A193" s="64"/>
      <c r="B193" s="65"/>
      <c r="C193" s="65"/>
      <c r="D193" s="65"/>
      <c r="E193" s="21"/>
      <c r="F193" s="66"/>
      <c r="G193" s="67"/>
      <c r="H193" s="65"/>
      <c r="I193" s="65"/>
      <c r="J193" s="59">
        <f t="shared" si="12"/>
        <v>0</v>
      </c>
      <c r="K193" s="59">
        <f t="shared" si="13"/>
        <v>0</v>
      </c>
      <c r="L193" s="59">
        <f t="shared" si="14"/>
        <v>0</v>
      </c>
      <c r="M193" s="59">
        <f t="shared" si="15"/>
        <v>0</v>
      </c>
      <c r="N193" s="64"/>
      <c r="O193" s="15" t="str">
        <f t="shared" ref="O193:O513" si="16">IF(AND(B193&lt;&gt;"",E193 &amp; F193=""),"No Email Address","")</f>
        <v/>
      </c>
      <c r="P193" s="15" t="str">
        <f>LEFT(IF(ISNUMBER(SEARCH("R",UPPER(A193))),"R","") &amp; IF(ISNUMBER(SEARCH("R",UPPER(PTC_Subscriptions!A189))),"R",""),1)</f>
        <v/>
      </c>
    </row>
    <row r="194" spans="1:16" x14ac:dyDescent="0.25">
      <c r="A194" s="64"/>
      <c r="B194" s="65"/>
      <c r="C194" s="65"/>
      <c r="D194" s="65"/>
      <c r="E194" s="21"/>
      <c r="F194" s="66"/>
      <c r="G194" s="67"/>
      <c r="H194" s="65"/>
      <c r="I194" s="65"/>
      <c r="J194" s="59">
        <f t="shared" si="12"/>
        <v>0</v>
      </c>
      <c r="K194" s="59">
        <f t="shared" si="13"/>
        <v>0</v>
      </c>
      <c r="L194" s="59">
        <f t="shared" si="14"/>
        <v>0</v>
      </c>
      <c r="M194" s="59">
        <f t="shared" si="15"/>
        <v>0</v>
      </c>
      <c r="N194" s="64"/>
      <c r="O194" s="15" t="str">
        <f t="shared" si="16"/>
        <v/>
      </c>
      <c r="P194" s="15" t="str">
        <f>LEFT(IF(ISNUMBER(SEARCH("R",UPPER(A194))),"R","") &amp; IF(ISNUMBER(SEARCH("R",UPPER(PTC_Subscriptions!A190))),"R",""),1)</f>
        <v/>
      </c>
    </row>
    <row r="195" spans="1:16" x14ac:dyDescent="0.25">
      <c r="A195" s="64"/>
      <c r="B195" s="65"/>
      <c r="C195" s="65"/>
      <c r="D195" s="65"/>
      <c r="E195" s="21"/>
      <c r="F195" s="66"/>
      <c r="G195" s="67"/>
      <c r="H195" s="65"/>
      <c r="I195" s="65"/>
      <c r="J195" s="59">
        <f t="shared" si="12"/>
        <v>0</v>
      </c>
      <c r="K195" s="59">
        <f t="shared" si="13"/>
        <v>0</v>
      </c>
      <c r="L195" s="59">
        <f t="shared" si="14"/>
        <v>0</v>
      </c>
      <c r="M195" s="59">
        <f t="shared" si="15"/>
        <v>0</v>
      </c>
      <c r="N195" s="64"/>
      <c r="O195" s="15" t="str">
        <f t="shared" si="16"/>
        <v/>
      </c>
      <c r="P195" s="15" t="str">
        <f>LEFT(IF(ISNUMBER(SEARCH("R",UPPER(A195))),"R","") &amp; IF(ISNUMBER(SEARCH("R",UPPER(PTC_Subscriptions!A191))),"R",""),1)</f>
        <v/>
      </c>
    </row>
    <row r="196" spans="1:16" x14ac:dyDescent="0.25">
      <c r="A196" s="64"/>
      <c r="B196" s="65"/>
      <c r="C196" s="65"/>
      <c r="D196" s="65"/>
      <c r="E196" s="21"/>
      <c r="F196" s="66"/>
      <c r="G196" s="67"/>
      <c r="H196" s="65"/>
      <c r="I196" s="65"/>
      <c r="J196" s="59">
        <f t="shared" si="12"/>
        <v>0</v>
      </c>
      <c r="K196" s="59">
        <f t="shared" si="13"/>
        <v>0</v>
      </c>
      <c r="L196" s="59">
        <f t="shared" si="14"/>
        <v>0</v>
      </c>
      <c r="M196" s="59">
        <f t="shared" si="15"/>
        <v>0</v>
      </c>
      <c r="N196" s="64"/>
      <c r="O196" s="15" t="str">
        <f t="shared" si="16"/>
        <v/>
      </c>
      <c r="P196" s="15" t="str">
        <f>LEFT(IF(ISNUMBER(SEARCH("R",UPPER(A196))),"R","") &amp; IF(ISNUMBER(SEARCH("R",UPPER(PTC_Subscriptions!A192))),"R",""),1)</f>
        <v/>
      </c>
    </row>
    <row r="197" spans="1:16" x14ac:dyDescent="0.25">
      <c r="A197" s="64"/>
      <c r="B197" s="65"/>
      <c r="C197" s="65"/>
      <c r="D197" s="65"/>
      <c r="E197" s="21"/>
      <c r="F197" s="66"/>
      <c r="G197" s="67"/>
      <c r="H197" s="65"/>
      <c r="I197" s="65"/>
      <c r="J197" s="59">
        <f t="shared" si="12"/>
        <v>0</v>
      </c>
      <c r="K197" s="59">
        <f t="shared" si="13"/>
        <v>0</v>
      </c>
      <c r="L197" s="59">
        <f t="shared" si="14"/>
        <v>0</v>
      </c>
      <c r="M197" s="59">
        <f t="shared" si="15"/>
        <v>0</v>
      </c>
      <c r="N197" s="64"/>
      <c r="O197" s="15" t="str">
        <f t="shared" si="16"/>
        <v/>
      </c>
      <c r="P197" s="15" t="str">
        <f>LEFT(IF(ISNUMBER(SEARCH("R",UPPER(A197))),"R","") &amp; IF(ISNUMBER(SEARCH("R",UPPER(PTC_Subscriptions!A193))),"R",""),1)</f>
        <v/>
      </c>
    </row>
    <row r="198" spans="1:16" x14ac:dyDescent="0.25">
      <c r="A198" s="64"/>
      <c r="B198" s="65"/>
      <c r="C198" s="65"/>
      <c r="D198" s="65"/>
      <c r="E198" s="21"/>
      <c r="F198" s="66"/>
      <c r="G198" s="67"/>
      <c r="H198" s="65"/>
      <c r="I198" s="65"/>
      <c r="J198" s="59">
        <f t="shared" si="12"/>
        <v>0</v>
      </c>
      <c r="K198" s="59">
        <f t="shared" si="13"/>
        <v>0</v>
      </c>
      <c r="L198" s="59">
        <f t="shared" si="14"/>
        <v>0</v>
      </c>
      <c r="M198" s="59">
        <f t="shared" si="15"/>
        <v>0</v>
      </c>
      <c r="N198" s="64"/>
      <c r="O198" s="15" t="str">
        <f t="shared" si="16"/>
        <v/>
      </c>
      <c r="P198" s="15" t="str">
        <f>LEFT(IF(ISNUMBER(SEARCH("R",UPPER(A198))),"R","") &amp; IF(ISNUMBER(SEARCH("R",UPPER(PTC_Subscriptions!A194))),"R",""),1)</f>
        <v/>
      </c>
    </row>
    <row r="199" spans="1:16" x14ac:dyDescent="0.25">
      <c r="A199" s="64"/>
      <c r="B199" s="65"/>
      <c r="C199" s="65"/>
      <c r="D199" s="65"/>
      <c r="E199" s="21"/>
      <c r="F199" s="66"/>
      <c r="G199" s="67"/>
      <c r="H199" s="65"/>
      <c r="I199" s="65"/>
      <c r="J199" s="59">
        <f t="shared" si="12"/>
        <v>0</v>
      </c>
      <c r="K199" s="59">
        <f t="shared" si="13"/>
        <v>0</v>
      </c>
      <c r="L199" s="59">
        <f t="shared" si="14"/>
        <v>0</v>
      </c>
      <c r="M199" s="59">
        <f t="shared" si="15"/>
        <v>0</v>
      </c>
      <c r="N199" s="64"/>
      <c r="O199" s="15" t="str">
        <f t="shared" si="16"/>
        <v/>
      </c>
      <c r="P199" s="15" t="str">
        <f>LEFT(IF(ISNUMBER(SEARCH("R",UPPER(A199))),"R","") &amp; IF(ISNUMBER(SEARCH("R",UPPER(PTC_Subscriptions!A195))),"R",""),1)</f>
        <v/>
      </c>
    </row>
    <row r="200" spans="1:16" x14ac:dyDescent="0.25">
      <c r="A200" s="64"/>
      <c r="B200" s="65"/>
      <c r="C200" s="65"/>
      <c r="D200" s="65"/>
      <c r="E200" s="21"/>
      <c r="F200" s="66"/>
      <c r="G200" s="67"/>
      <c r="H200" s="65"/>
      <c r="I200" s="65"/>
      <c r="J200" s="59">
        <f t="shared" si="12"/>
        <v>0</v>
      </c>
      <c r="K200" s="59">
        <f t="shared" si="13"/>
        <v>0</v>
      </c>
      <c r="L200" s="59">
        <f t="shared" si="14"/>
        <v>0</v>
      </c>
      <c r="M200" s="59">
        <f t="shared" si="15"/>
        <v>0</v>
      </c>
      <c r="N200" s="64"/>
      <c r="O200" s="15" t="str">
        <f t="shared" si="16"/>
        <v/>
      </c>
      <c r="P200" s="15" t="str">
        <f>LEFT(IF(ISNUMBER(SEARCH("R",UPPER(A200))),"R","") &amp; IF(ISNUMBER(SEARCH("R",UPPER(PTC_Subscriptions!A196))),"R",""),1)</f>
        <v/>
      </c>
    </row>
    <row r="201" spans="1:16" x14ac:dyDescent="0.25">
      <c r="A201" s="64"/>
      <c r="B201" s="65"/>
      <c r="C201" s="65"/>
      <c r="D201" s="65"/>
      <c r="E201" s="21"/>
      <c r="F201" s="66"/>
      <c r="G201" s="67"/>
      <c r="H201" s="65"/>
      <c r="I201" s="65"/>
      <c r="J201" s="59">
        <f t="shared" si="12"/>
        <v>0</v>
      </c>
      <c r="K201" s="59">
        <f t="shared" si="13"/>
        <v>0</v>
      </c>
      <c r="L201" s="59">
        <f t="shared" si="14"/>
        <v>0</v>
      </c>
      <c r="M201" s="59">
        <f t="shared" si="15"/>
        <v>0</v>
      </c>
      <c r="N201" s="64"/>
      <c r="O201" s="15" t="str">
        <f t="shared" si="16"/>
        <v/>
      </c>
      <c r="P201" s="15" t="str">
        <f>LEFT(IF(ISNUMBER(SEARCH("R",UPPER(A201))),"R","") &amp; IF(ISNUMBER(SEARCH("R",UPPER(PTC_Subscriptions!A197))),"R",""),1)</f>
        <v/>
      </c>
    </row>
    <row r="202" spans="1:16" x14ac:dyDescent="0.25">
      <c r="A202" s="64"/>
      <c r="B202" s="65"/>
      <c r="C202" s="65"/>
      <c r="D202" s="65"/>
      <c r="E202" s="21"/>
      <c r="F202" s="66"/>
      <c r="G202" s="67"/>
      <c r="H202" s="65"/>
      <c r="I202" s="65"/>
      <c r="J202" s="59">
        <f t="shared" si="12"/>
        <v>0</v>
      </c>
      <c r="K202" s="59">
        <f t="shared" si="13"/>
        <v>0</v>
      </c>
      <c r="L202" s="59">
        <f t="shared" si="14"/>
        <v>0</v>
      </c>
      <c r="M202" s="59">
        <f t="shared" si="15"/>
        <v>0</v>
      </c>
      <c r="N202" s="64"/>
      <c r="O202" s="15" t="str">
        <f t="shared" si="16"/>
        <v/>
      </c>
      <c r="P202" s="15" t="str">
        <f>LEFT(IF(ISNUMBER(SEARCH("R",UPPER(A202))),"R","") &amp; IF(ISNUMBER(SEARCH("R",UPPER(PTC_Subscriptions!A198))),"R",""),1)</f>
        <v/>
      </c>
    </row>
    <row r="203" spans="1:16" x14ac:dyDescent="0.25">
      <c r="A203" s="64"/>
      <c r="B203" s="65"/>
      <c r="C203" s="65"/>
      <c r="D203" s="65"/>
      <c r="E203" s="21"/>
      <c r="F203" s="66"/>
      <c r="G203" s="67"/>
      <c r="H203" s="65"/>
      <c r="I203" s="65"/>
      <c r="J203" s="59">
        <f t="shared" si="12"/>
        <v>0</v>
      </c>
      <c r="K203" s="59">
        <f t="shared" si="13"/>
        <v>0</v>
      </c>
      <c r="L203" s="59">
        <f t="shared" si="14"/>
        <v>0</v>
      </c>
      <c r="M203" s="59">
        <f t="shared" si="15"/>
        <v>0</v>
      </c>
      <c r="N203" s="64"/>
      <c r="O203" s="15" t="str">
        <f t="shared" si="16"/>
        <v/>
      </c>
      <c r="P203" s="15" t="str">
        <f>LEFT(IF(ISNUMBER(SEARCH("R",UPPER(A203))),"R","") &amp; IF(ISNUMBER(SEARCH("R",UPPER(PTC_Subscriptions!A199))),"R",""),1)</f>
        <v/>
      </c>
    </row>
    <row r="204" spans="1:16" x14ac:dyDescent="0.25">
      <c r="A204" s="64"/>
      <c r="B204" s="65"/>
      <c r="C204" s="65"/>
      <c r="D204" s="65"/>
      <c r="E204" s="21"/>
      <c r="F204" s="66"/>
      <c r="G204" s="67"/>
      <c r="H204" s="65"/>
      <c r="I204" s="65"/>
      <c r="J204" s="59">
        <f t="shared" si="12"/>
        <v>0</v>
      </c>
      <c r="K204" s="59">
        <f t="shared" si="13"/>
        <v>0</v>
      </c>
      <c r="L204" s="59">
        <f t="shared" si="14"/>
        <v>0</v>
      </c>
      <c r="M204" s="59">
        <f t="shared" si="15"/>
        <v>0</v>
      </c>
      <c r="N204" s="64"/>
      <c r="O204" s="15" t="str">
        <f t="shared" si="16"/>
        <v/>
      </c>
      <c r="P204" s="15" t="str">
        <f>LEFT(IF(ISNUMBER(SEARCH("R",UPPER(A204))),"R","") &amp; IF(ISNUMBER(SEARCH("R",UPPER(PTC_Subscriptions!A500))),"R",""),1)</f>
        <v/>
      </c>
    </row>
    <row r="205" spans="1:16" x14ac:dyDescent="0.25">
      <c r="A205" s="64"/>
      <c r="B205" s="65"/>
      <c r="C205" s="65"/>
      <c r="D205" s="65"/>
      <c r="E205" s="21"/>
      <c r="F205" s="66"/>
      <c r="G205" s="67"/>
      <c r="H205" s="65"/>
      <c r="I205" s="65"/>
      <c r="J205" s="59">
        <f t="shared" si="12"/>
        <v>0</v>
      </c>
      <c r="K205" s="59">
        <f t="shared" si="13"/>
        <v>0</v>
      </c>
      <c r="L205" s="59">
        <f t="shared" si="14"/>
        <v>0</v>
      </c>
      <c r="M205" s="59">
        <f t="shared" si="15"/>
        <v>0</v>
      </c>
      <c r="N205" s="64"/>
      <c r="O205" s="15" t="str">
        <f t="shared" si="16"/>
        <v/>
      </c>
      <c r="P205" s="15" t="str">
        <f>LEFT(IF(ISNUMBER(SEARCH("R",UPPER(A205))),"R","") &amp; IF(ISNUMBER(SEARCH("R",UPPER(PTC_Subscriptions!A501))),"R",""),1)</f>
        <v/>
      </c>
    </row>
    <row r="206" spans="1:16" x14ac:dyDescent="0.25">
      <c r="A206" s="64"/>
      <c r="B206" s="65"/>
      <c r="C206" s="65"/>
      <c r="D206" s="65"/>
      <c r="E206" s="21"/>
      <c r="F206" s="66"/>
      <c r="G206" s="67"/>
      <c r="H206" s="65"/>
      <c r="I206" s="65"/>
      <c r="J206" s="59">
        <f t="shared" ref="J206:J269" si="17">IF(G206&lt;&gt;"",$K$3,0)</f>
        <v>0</v>
      </c>
      <c r="K206" s="59">
        <f t="shared" ref="K206:K269" si="18">IF(AND(LOWER(H206)="y",AND(G206&lt;&gt;"APO",G206&lt;&gt;"D3")),$K$4,0)</f>
        <v>0</v>
      </c>
      <c r="L206" s="59">
        <f t="shared" ref="L206:L269" si="19">IF(LOWER(I206) = "y",$K$5,0)</f>
        <v>0</v>
      </c>
      <c r="M206" s="59">
        <f t="shared" si="15"/>
        <v>0</v>
      </c>
      <c r="N206" s="64"/>
      <c r="O206" s="15" t="str">
        <f t="shared" si="16"/>
        <v/>
      </c>
      <c r="P206" s="15" t="str">
        <f>LEFT(IF(ISNUMBER(SEARCH("R",UPPER(A206))),"R","") &amp; IF(ISNUMBER(SEARCH("R",UPPER(PTC_Subscriptions!A502))),"R",""),1)</f>
        <v/>
      </c>
    </row>
    <row r="207" spans="1:16" x14ac:dyDescent="0.25">
      <c r="A207" s="64"/>
      <c r="B207" s="65"/>
      <c r="C207" s="65"/>
      <c r="D207" s="65"/>
      <c r="E207" s="21"/>
      <c r="F207" s="66"/>
      <c r="G207" s="67"/>
      <c r="H207" s="65"/>
      <c r="I207" s="65"/>
      <c r="J207" s="59">
        <f t="shared" si="17"/>
        <v>0</v>
      </c>
      <c r="K207" s="59">
        <f t="shared" si="18"/>
        <v>0</v>
      </c>
      <c r="L207" s="59">
        <f t="shared" si="19"/>
        <v>0</v>
      </c>
      <c r="M207" s="59">
        <f t="shared" si="15"/>
        <v>0</v>
      </c>
      <c r="N207" s="64"/>
      <c r="O207" s="15" t="str">
        <f t="shared" si="16"/>
        <v/>
      </c>
      <c r="P207" s="15" t="str">
        <f>LEFT(IF(ISNUMBER(SEARCH("R",UPPER(A207))),"R","") &amp; IF(ISNUMBER(SEARCH("R",UPPER(PTC_Subscriptions!A503))),"R",""),1)</f>
        <v/>
      </c>
    </row>
    <row r="208" spans="1:16" x14ac:dyDescent="0.25">
      <c r="A208" s="64"/>
      <c r="B208" s="65"/>
      <c r="C208" s="65"/>
      <c r="D208" s="65"/>
      <c r="E208" s="21"/>
      <c r="F208" s="66"/>
      <c r="G208" s="67"/>
      <c r="H208" s="65"/>
      <c r="I208" s="65"/>
      <c r="J208" s="59">
        <f t="shared" si="17"/>
        <v>0</v>
      </c>
      <c r="K208" s="59">
        <f t="shared" si="18"/>
        <v>0</v>
      </c>
      <c r="L208" s="59">
        <f t="shared" si="19"/>
        <v>0</v>
      </c>
      <c r="M208" s="59">
        <f t="shared" si="15"/>
        <v>0</v>
      </c>
      <c r="N208" s="64"/>
      <c r="O208" s="15" t="str">
        <f t="shared" si="16"/>
        <v/>
      </c>
      <c r="P208" s="15" t="str">
        <f>LEFT(IF(ISNUMBER(SEARCH("R",UPPER(A208))),"R","") &amp; IF(ISNUMBER(SEARCH("R",UPPER(PTC_Subscriptions!A504))),"R",""),1)</f>
        <v/>
      </c>
    </row>
    <row r="209" spans="1:16" x14ac:dyDescent="0.25">
      <c r="A209" s="64"/>
      <c r="B209" s="65"/>
      <c r="C209" s="65"/>
      <c r="D209" s="65"/>
      <c r="E209" s="21"/>
      <c r="F209" s="66"/>
      <c r="G209" s="67"/>
      <c r="H209" s="65"/>
      <c r="I209" s="65"/>
      <c r="J209" s="59">
        <f t="shared" si="17"/>
        <v>0</v>
      </c>
      <c r="K209" s="59">
        <f t="shared" si="18"/>
        <v>0</v>
      </c>
      <c r="L209" s="59">
        <f t="shared" si="19"/>
        <v>0</v>
      </c>
      <c r="M209" s="59">
        <f t="shared" si="15"/>
        <v>0</v>
      </c>
      <c r="N209" s="64"/>
      <c r="O209" s="15" t="str">
        <f t="shared" si="16"/>
        <v/>
      </c>
      <c r="P209" s="15" t="str">
        <f>LEFT(IF(ISNUMBER(SEARCH("R",UPPER(A209))),"R","") &amp; IF(ISNUMBER(SEARCH("R",UPPER(PTC_Subscriptions!A505))),"R",""),1)</f>
        <v/>
      </c>
    </row>
    <row r="210" spans="1:16" x14ac:dyDescent="0.25">
      <c r="A210" s="64"/>
      <c r="B210" s="65"/>
      <c r="C210" s="65"/>
      <c r="D210" s="65"/>
      <c r="E210" s="21"/>
      <c r="F210" s="66"/>
      <c r="G210" s="67"/>
      <c r="H210" s="65"/>
      <c r="I210" s="65"/>
      <c r="J210" s="59">
        <f t="shared" si="17"/>
        <v>0</v>
      </c>
      <c r="K210" s="59">
        <f t="shared" si="18"/>
        <v>0</v>
      </c>
      <c r="L210" s="59">
        <f t="shared" si="19"/>
        <v>0</v>
      </c>
      <c r="M210" s="59">
        <f t="shared" si="15"/>
        <v>0</v>
      </c>
      <c r="N210" s="64"/>
      <c r="O210" s="15" t="str">
        <f t="shared" si="16"/>
        <v/>
      </c>
      <c r="P210" s="15" t="str">
        <f>LEFT(IF(ISNUMBER(SEARCH("R",UPPER(A210))),"R","") &amp; IF(ISNUMBER(SEARCH("R",UPPER(PTC_Subscriptions!A506))),"R",""),1)</f>
        <v/>
      </c>
    </row>
    <row r="211" spans="1:16" x14ac:dyDescent="0.25">
      <c r="A211" s="64"/>
      <c r="B211" s="65"/>
      <c r="C211" s="65"/>
      <c r="D211" s="65"/>
      <c r="E211" s="21"/>
      <c r="F211" s="66"/>
      <c r="G211" s="67"/>
      <c r="H211" s="65"/>
      <c r="I211" s="65"/>
      <c r="J211" s="59">
        <f t="shared" si="17"/>
        <v>0</v>
      </c>
      <c r="K211" s="59">
        <f t="shared" si="18"/>
        <v>0</v>
      </c>
      <c r="L211" s="59">
        <f t="shared" si="19"/>
        <v>0</v>
      </c>
      <c r="M211" s="59">
        <f t="shared" si="15"/>
        <v>0</v>
      </c>
      <c r="N211" s="64"/>
      <c r="O211" s="15" t="str">
        <f t="shared" si="16"/>
        <v/>
      </c>
      <c r="P211" s="15" t="str">
        <f>LEFT(IF(ISNUMBER(SEARCH("R",UPPER(A211))),"R","") &amp; IF(ISNUMBER(SEARCH("R",UPPER(PTC_Subscriptions!A507))),"R",""),1)</f>
        <v/>
      </c>
    </row>
    <row r="212" spans="1:16" x14ac:dyDescent="0.25">
      <c r="A212" s="64"/>
      <c r="B212" s="65"/>
      <c r="C212" s="65"/>
      <c r="D212" s="65"/>
      <c r="E212" s="21"/>
      <c r="F212" s="66"/>
      <c r="G212" s="67"/>
      <c r="H212" s="65"/>
      <c r="I212" s="65"/>
      <c r="J212" s="59">
        <f t="shared" si="17"/>
        <v>0</v>
      </c>
      <c r="K212" s="59">
        <f t="shared" si="18"/>
        <v>0</v>
      </c>
      <c r="L212" s="59">
        <f t="shared" si="19"/>
        <v>0</v>
      </c>
      <c r="M212" s="59">
        <f t="shared" si="15"/>
        <v>0</v>
      </c>
      <c r="N212" s="64"/>
      <c r="O212" s="15" t="str">
        <f t="shared" si="16"/>
        <v/>
      </c>
      <c r="P212" s="15" t="str">
        <f>LEFT(IF(ISNUMBER(SEARCH("R",UPPER(A212))),"R","") &amp; IF(ISNUMBER(SEARCH("R",UPPER(PTC_Subscriptions!A508))),"R",""),1)</f>
        <v/>
      </c>
    </row>
    <row r="213" spans="1:16" x14ac:dyDescent="0.25">
      <c r="A213" s="64"/>
      <c r="B213" s="65"/>
      <c r="C213" s="65"/>
      <c r="D213" s="65"/>
      <c r="E213" s="21"/>
      <c r="F213" s="66"/>
      <c r="G213" s="67"/>
      <c r="H213" s="65"/>
      <c r="I213" s="65"/>
      <c r="J213" s="59">
        <f t="shared" si="17"/>
        <v>0</v>
      </c>
      <c r="K213" s="59">
        <f t="shared" si="18"/>
        <v>0</v>
      </c>
      <c r="L213" s="59">
        <f t="shared" si="19"/>
        <v>0</v>
      </c>
      <c r="M213" s="59">
        <f t="shared" si="15"/>
        <v>0</v>
      </c>
      <c r="N213" s="64"/>
      <c r="O213" s="15" t="str">
        <f t="shared" si="16"/>
        <v/>
      </c>
      <c r="P213" s="15" t="str">
        <f>LEFT(IF(ISNUMBER(SEARCH("R",UPPER(A213))),"R","") &amp; IF(ISNUMBER(SEARCH("R",UPPER(PTC_Subscriptions!A509))),"R",""),1)</f>
        <v/>
      </c>
    </row>
    <row r="214" spans="1:16" x14ac:dyDescent="0.25">
      <c r="A214" s="64"/>
      <c r="B214" s="65"/>
      <c r="C214" s="65"/>
      <c r="D214" s="65"/>
      <c r="E214" s="21"/>
      <c r="F214" s="66"/>
      <c r="G214" s="67"/>
      <c r="H214" s="65"/>
      <c r="I214" s="65"/>
      <c r="J214" s="59">
        <f t="shared" si="17"/>
        <v>0</v>
      </c>
      <c r="K214" s="59">
        <f t="shared" si="18"/>
        <v>0</v>
      </c>
      <c r="L214" s="59">
        <f t="shared" si="19"/>
        <v>0</v>
      </c>
      <c r="M214" s="59">
        <f t="shared" si="15"/>
        <v>0</v>
      </c>
      <c r="N214" s="64"/>
      <c r="O214" s="15" t="str">
        <f t="shared" si="16"/>
        <v/>
      </c>
      <c r="P214" s="15" t="str">
        <f>LEFT(IF(ISNUMBER(SEARCH("R",UPPER(A214))),"R","") &amp; IF(ISNUMBER(SEARCH("R",UPPER(PTC_Subscriptions!A510))),"R",""),1)</f>
        <v/>
      </c>
    </row>
    <row r="215" spans="1:16" x14ac:dyDescent="0.25">
      <c r="A215" s="64"/>
      <c r="B215" s="65"/>
      <c r="C215" s="65"/>
      <c r="D215" s="65"/>
      <c r="E215" s="21"/>
      <c r="F215" s="66"/>
      <c r="G215" s="67"/>
      <c r="H215" s="65"/>
      <c r="I215" s="65"/>
      <c r="J215" s="59">
        <f t="shared" si="17"/>
        <v>0</v>
      </c>
      <c r="K215" s="59">
        <f t="shared" si="18"/>
        <v>0</v>
      </c>
      <c r="L215" s="59">
        <f t="shared" si="19"/>
        <v>0</v>
      </c>
      <c r="M215" s="59">
        <f t="shared" si="15"/>
        <v>0</v>
      </c>
      <c r="N215" s="64"/>
      <c r="O215" s="15" t="str">
        <f t="shared" si="16"/>
        <v/>
      </c>
      <c r="P215" s="15" t="str">
        <f>LEFT(IF(ISNUMBER(SEARCH("R",UPPER(A215))),"R","") &amp; IF(ISNUMBER(SEARCH("R",UPPER(PTC_Subscriptions!A511))),"R",""),1)</f>
        <v/>
      </c>
    </row>
    <row r="216" spans="1:16" x14ac:dyDescent="0.25">
      <c r="A216" s="64"/>
      <c r="B216" s="65"/>
      <c r="C216" s="65"/>
      <c r="D216" s="65"/>
      <c r="E216" s="21"/>
      <c r="F216" s="66"/>
      <c r="G216" s="67"/>
      <c r="H216" s="65"/>
      <c r="I216" s="65"/>
      <c r="J216" s="59">
        <f t="shared" si="17"/>
        <v>0</v>
      </c>
      <c r="K216" s="59">
        <f t="shared" si="18"/>
        <v>0</v>
      </c>
      <c r="L216" s="59">
        <f t="shared" si="19"/>
        <v>0</v>
      </c>
      <c r="M216" s="59">
        <f t="shared" si="15"/>
        <v>0</v>
      </c>
      <c r="N216" s="64"/>
      <c r="O216" s="15" t="str">
        <f t="shared" si="16"/>
        <v/>
      </c>
      <c r="P216" s="15" t="str">
        <f>LEFT(IF(ISNUMBER(SEARCH("R",UPPER(A216))),"R","") &amp; IF(ISNUMBER(SEARCH("R",UPPER(PTC_Subscriptions!A512))),"R",""),1)</f>
        <v/>
      </c>
    </row>
    <row r="217" spans="1:16" x14ac:dyDescent="0.25">
      <c r="A217" s="64"/>
      <c r="B217" s="65"/>
      <c r="C217" s="65"/>
      <c r="D217" s="65"/>
      <c r="E217" s="21"/>
      <c r="F217" s="66"/>
      <c r="G217" s="67"/>
      <c r="H217" s="65"/>
      <c r="I217" s="65"/>
      <c r="J217" s="59">
        <f t="shared" si="17"/>
        <v>0</v>
      </c>
      <c r="K217" s="59">
        <f t="shared" si="18"/>
        <v>0</v>
      </c>
      <c r="L217" s="59">
        <f t="shared" si="19"/>
        <v>0</v>
      </c>
      <c r="M217" s="59">
        <f t="shared" si="15"/>
        <v>0</v>
      </c>
      <c r="N217" s="64"/>
      <c r="O217" s="15" t="str">
        <f t="shared" si="16"/>
        <v/>
      </c>
      <c r="P217" s="15" t="str">
        <f>LEFT(IF(ISNUMBER(SEARCH("R",UPPER(A217))),"R","") &amp; IF(ISNUMBER(SEARCH("R",UPPER(PTC_Subscriptions!A513))),"R",""),1)</f>
        <v/>
      </c>
    </row>
    <row r="218" spans="1:16" x14ac:dyDescent="0.25">
      <c r="A218" s="64"/>
      <c r="B218" s="65"/>
      <c r="C218" s="65"/>
      <c r="D218" s="65"/>
      <c r="E218" s="21"/>
      <c r="F218" s="66"/>
      <c r="G218" s="67"/>
      <c r="H218" s="65"/>
      <c r="I218" s="65"/>
      <c r="J218" s="59">
        <f t="shared" si="17"/>
        <v>0</v>
      </c>
      <c r="K218" s="59">
        <f t="shared" si="18"/>
        <v>0</v>
      </c>
      <c r="L218" s="59">
        <f t="shared" si="19"/>
        <v>0</v>
      </c>
      <c r="M218" s="59">
        <f t="shared" si="15"/>
        <v>0</v>
      </c>
      <c r="N218" s="64"/>
      <c r="O218" s="15" t="str">
        <f t="shared" si="16"/>
        <v/>
      </c>
      <c r="P218" s="15" t="str">
        <f>LEFT(IF(ISNUMBER(SEARCH("R",UPPER(A218))),"R","") &amp; IF(ISNUMBER(SEARCH("R",UPPER(PTC_Subscriptions!A514))),"R",""),1)</f>
        <v/>
      </c>
    </row>
    <row r="219" spans="1:16" x14ac:dyDescent="0.25">
      <c r="A219" s="64"/>
      <c r="B219" s="65"/>
      <c r="C219" s="65"/>
      <c r="D219" s="65"/>
      <c r="E219" s="21"/>
      <c r="F219" s="66"/>
      <c r="G219" s="67"/>
      <c r="H219" s="65"/>
      <c r="I219" s="65"/>
      <c r="J219" s="59">
        <f t="shared" si="17"/>
        <v>0</v>
      </c>
      <c r="K219" s="59">
        <f t="shared" si="18"/>
        <v>0</v>
      </c>
      <c r="L219" s="59">
        <f t="shared" si="19"/>
        <v>0</v>
      </c>
      <c r="M219" s="59">
        <f t="shared" si="15"/>
        <v>0</v>
      </c>
      <c r="N219" s="64"/>
      <c r="O219" s="15" t="str">
        <f t="shared" si="16"/>
        <v/>
      </c>
      <c r="P219" s="15" t="str">
        <f>LEFT(IF(ISNUMBER(SEARCH("R",UPPER(A219))),"R","") &amp; IF(ISNUMBER(SEARCH("R",UPPER(PTC_Subscriptions!A515))),"R",""),1)</f>
        <v/>
      </c>
    </row>
    <row r="220" spans="1:16" x14ac:dyDescent="0.25">
      <c r="A220" s="64"/>
      <c r="B220" s="65"/>
      <c r="C220" s="65"/>
      <c r="D220" s="65"/>
      <c r="E220" s="21"/>
      <c r="F220" s="66"/>
      <c r="G220" s="67"/>
      <c r="H220" s="65"/>
      <c r="I220" s="65"/>
      <c r="J220" s="59">
        <f t="shared" si="17"/>
        <v>0</v>
      </c>
      <c r="K220" s="59">
        <f t="shared" si="18"/>
        <v>0</v>
      </c>
      <c r="L220" s="59">
        <f t="shared" si="19"/>
        <v>0</v>
      </c>
      <c r="M220" s="59">
        <f t="shared" si="15"/>
        <v>0</v>
      </c>
      <c r="N220" s="64"/>
      <c r="O220" s="15" t="str">
        <f t="shared" si="16"/>
        <v/>
      </c>
      <c r="P220" s="15" t="str">
        <f>LEFT(IF(ISNUMBER(SEARCH("R",UPPER(A220))),"R","") &amp; IF(ISNUMBER(SEARCH("R",UPPER(PTC_Subscriptions!A516))),"R",""),1)</f>
        <v/>
      </c>
    </row>
    <row r="221" spans="1:16" x14ac:dyDescent="0.25">
      <c r="A221" s="64"/>
      <c r="B221" s="65"/>
      <c r="C221" s="65"/>
      <c r="D221" s="65"/>
      <c r="E221" s="21"/>
      <c r="F221" s="66"/>
      <c r="G221" s="67"/>
      <c r="H221" s="65"/>
      <c r="I221" s="65"/>
      <c r="J221" s="59">
        <f t="shared" si="17"/>
        <v>0</v>
      </c>
      <c r="K221" s="59">
        <f t="shared" si="18"/>
        <v>0</v>
      </c>
      <c r="L221" s="59">
        <f t="shared" si="19"/>
        <v>0</v>
      </c>
      <c r="M221" s="59">
        <f t="shared" si="15"/>
        <v>0</v>
      </c>
      <c r="N221" s="64"/>
      <c r="O221" s="15" t="str">
        <f t="shared" si="16"/>
        <v/>
      </c>
      <c r="P221" s="15" t="str">
        <f>LEFT(IF(ISNUMBER(SEARCH("R",UPPER(A221))),"R","") &amp; IF(ISNUMBER(SEARCH("R",UPPER(PTC_Subscriptions!A517))),"R",""),1)</f>
        <v/>
      </c>
    </row>
    <row r="222" spans="1:16" x14ac:dyDescent="0.25">
      <c r="A222" s="64"/>
      <c r="B222" s="65"/>
      <c r="C222" s="65"/>
      <c r="D222" s="65"/>
      <c r="E222" s="21"/>
      <c r="F222" s="66"/>
      <c r="G222" s="67"/>
      <c r="H222" s="65"/>
      <c r="I222" s="65"/>
      <c r="J222" s="59">
        <f t="shared" si="17"/>
        <v>0</v>
      </c>
      <c r="K222" s="59">
        <f t="shared" si="18"/>
        <v>0</v>
      </c>
      <c r="L222" s="59">
        <f t="shared" si="19"/>
        <v>0</v>
      </c>
      <c r="M222" s="59">
        <f t="shared" si="15"/>
        <v>0</v>
      </c>
      <c r="N222" s="64"/>
      <c r="O222" s="15" t="str">
        <f t="shared" si="16"/>
        <v/>
      </c>
      <c r="P222" s="15" t="str">
        <f>LEFT(IF(ISNUMBER(SEARCH("R",UPPER(A222))),"R","") &amp; IF(ISNUMBER(SEARCH("R",UPPER(PTC_Subscriptions!A518))),"R",""),1)</f>
        <v/>
      </c>
    </row>
    <row r="223" spans="1:16" x14ac:dyDescent="0.25">
      <c r="A223" s="64"/>
      <c r="B223" s="65"/>
      <c r="C223" s="65"/>
      <c r="D223" s="65"/>
      <c r="E223" s="21"/>
      <c r="F223" s="66"/>
      <c r="G223" s="67"/>
      <c r="H223" s="65"/>
      <c r="I223" s="65"/>
      <c r="J223" s="59">
        <f t="shared" si="17"/>
        <v>0</v>
      </c>
      <c r="K223" s="59">
        <f t="shared" si="18"/>
        <v>0</v>
      </c>
      <c r="L223" s="59">
        <f t="shared" si="19"/>
        <v>0</v>
      </c>
      <c r="M223" s="59">
        <f t="shared" si="15"/>
        <v>0</v>
      </c>
      <c r="N223" s="64"/>
      <c r="O223" s="15" t="str">
        <f t="shared" si="16"/>
        <v/>
      </c>
      <c r="P223" s="15" t="str">
        <f>LEFT(IF(ISNUMBER(SEARCH("R",UPPER(A223))),"R","") &amp; IF(ISNUMBER(SEARCH("R",UPPER(PTC_Subscriptions!A519))),"R",""),1)</f>
        <v/>
      </c>
    </row>
    <row r="224" spans="1:16" x14ac:dyDescent="0.25">
      <c r="A224" s="64"/>
      <c r="B224" s="65"/>
      <c r="C224" s="65"/>
      <c r="D224" s="65"/>
      <c r="E224" s="21"/>
      <c r="F224" s="66"/>
      <c r="G224" s="67"/>
      <c r="H224" s="65"/>
      <c r="I224" s="65"/>
      <c r="J224" s="59">
        <f t="shared" si="17"/>
        <v>0</v>
      </c>
      <c r="K224" s="59">
        <f t="shared" si="18"/>
        <v>0</v>
      </c>
      <c r="L224" s="59">
        <f t="shared" si="19"/>
        <v>0</v>
      </c>
      <c r="M224" s="59">
        <f t="shared" si="15"/>
        <v>0</v>
      </c>
      <c r="N224" s="64"/>
      <c r="O224" s="15" t="str">
        <f t="shared" si="16"/>
        <v/>
      </c>
      <c r="P224" s="15" t="str">
        <f>LEFT(IF(ISNUMBER(SEARCH("R",UPPER(A224))),"R","") &amp; IF(ISNUMBER(SEARCH("R",UPPER(PTC_Subscriptions!A520))),"R",""),1)</f>
        <v/>
      </c>
    </row>
    <row r="225" spans="1:16" x14ac:dyDescent="0.25">
      <c r="A225" s="64"/>
      <c r="B225" s="65"/>
      <c r="C225" s="65"/>
      <c r="D225" s="65"/>
      <c r="E225" s="21"/>
      <c r="F225" s="66"/>
      <c r="G225" s="67"/>
      <c r="H225" s="65"/>
      <c r="I225" s="65"/>
      <c r="J225" s="59">
        <f t="shared" si="17"/>
        <v>0</v>
      </c>
      <c r="K225" s="59">
        <f t="shared" si="18"/>
        <v>0</v>
      </c>
      <c r="L225" s="59">
        <f t="shared" si="19"/>
        <v>0</v>
      </c>
      <c r="M225" s="59">
        <f t="shared" si="15"/>
        <v>0</v>
      </c>
      <c r="N225" s="64"/>
      <c r="O225" s="15" t="str">
        <f t="shared" si="16"/>
        <v/>
      </c>
      <c r="P225" s="15" t="str">
        <f>LEFT(IF(ISNUMBER(SEARCH("R",UPPER(A225))),"R","") &amp; IF(ISNUMBER(SEARCH("R",UPPER(PTC_Subscriptions!A521))),"R",""),1)</f>
        <v/>
      </c>
    </row>
    <row r="226" spans="1:16" x14ac:dyDescent="0.25">
      <c r="A226" s="64"/>
      <c r="B226" s="65"/>
      <c r="C226" s="65"/>
      <c r="D226" s="65"/>
      <c r="E226" s="21"/>
      <c r="F226" s="66"/>
      <c r="G226" s="67"/>
      <c r="H226" s="65"/>
      <c r="I226" s="65"/>
      <c r="J226" s="59">
        <f t="shared" si="17"/>
        <v>0</v>
      </c>
      <c r="K226" s="59">
        <f t="shared" si="18"/>
        <v>0</v>
      </c>
      <c r="L226" s="59">
        <f t="shared" si="19"/>
        <v>0</v>
      </c>
      <c r="M226" s="59">
        <f t="shared" si="15"/>
        <v>0</v>
      </c>
      <c r="N226" s="64"/>
      <c r="O226" s="15" t="str">
        <f t="shared" si="16"/>
        <v/>
      </c>
      <c r="P226" s="15" t="str">
        <f>LEFT(IF(ISNUMBER(SEARCH("R",UPPER(A226))),"R","") &amp; IF(ISNUMBER(SEARCH("R",UPPER(PTC_Subscriptions!A522))),"R",""),1)</f>
        <v/>
      </c>
    </row>
    <row r="227" spans="1:16" x14ac:dyDescent="0.25">
      <c r="A227" s="64"/>
      <c r="B227" s="65"/>
      <c r="C227" s="65"/>
      <c r="D227" s="65"/>
      <c r="E227" s="21"/>
      <c r="F227" s="66"/>
      <c r="G227" s="67"/>
      <c r="H227" s="65"/>
      <c r="I227" s="65"/>
      <c r="J227" s="59">
        <f t="shared" si="17"/>
        <v>0</v>
      </c>
      <c r="K227" s="59">
        <f t="shared" si="18"/>
        <v>0</v>
      </c>
      <c r="L227" s="59">
        <f t="shared" si="19"/>
        <v>0</v>
      </c>
      <c r="M227" s="59">
        <f t="shared" si="15"/>
        <v>0</v>
      </c>
      <c r="N227" s="64"/>
      <c r="O227" s="15" t="str">
        <f t="shared" si="16"/>
        <v/>
      </c>
      <c r="P227" s="15" t="str">
        <f>LEFT(IF(ISNUMBER(SEARCH("R",UPPER(A227))),"R","") &amp; IF(ISNUMBER(SEARCH("R",UPPER(PTC_Subscriptions!A523))),"R",""),1)</f>
        <v/>
      </c>
    </row>
    <row r="228" spans="1:16" x14ac:dyDescent="0.25">
      <c r="A228" s="64"/>
      <c r="B228" s="65"/>
      <c r="C228" s="65"/>
      <c r="D228" s="65"/>
      <c r="E228" s="21"/>
      <c r="F228" s="66"/>
      <c r="G228" s="67"/>
      <c r="H228" s="65"/>
      <c r="I228" s="65"/>
      <c r="J228" s="59">
        <f t="shared" si="17"/>
        <v>0</v>
      </c>
      <c r="K228" s="59">
        <f t="shared" si="18"/>
        <v>0</v>
      </c>
      <c r="L228" s="59">
        <f t="shared" si="19"/>
        <v>0</v>
      </c>
      <c r="M228" s="59">
        <f t="shared" si="15"/>
        <v>0</v>
      </c>
      <c r="N228" s="64"/>
      <c r="O228" s="15" t="str">
        <f t="shared" si="16"/>
        <v/>
      </c>
      <c r="P228" s="15" t="str">
        <f>LEFT(IF(ISNUMBER(SEARCH("R",UPPER(A228))),"R","") &amp; IF(ISNUMBER(SEARCH("R",UPPER(PTC_Subscriptions!A524))),"R",""),1)</f>
        <v/>
      </c>
    </row>
    <row r="229" spans="1:16" x14ac:dyDescent="0.25">
      <c r="A229" s="64"/>
      <c r="B229" s="65"/>
      <c r="C229" s="65"/>
      <c r="D229" s="65"/>
      <c r="E229" s="21"/>
      <c r="F229" s="66"/>
      <c r="G229" s="67"/>
      <c r="H229" s="65"/>
      <c r="I229" s="65"/>
      <c r="J229" s="59">
        <f t="shared" si="17"/>
        <v>0</v>
      </c>
      <c r="K229" s="59">
        <f t="shared" si="18"/>
        <v>0</v>
      </c>
      <c r="L229" s="59">
        <f t="shared" si="19"/>
        <v>0</v>
      </c>
      <c r="M229" s="59">
        <f t="shared" si="15"/>
        <v>0</v>
      </c>
      <c r="N229" s="64"/>
      <c r="O229" s="15" t="str">
        <f t="shared" si="16"/>
        <v/>
      </c>
      <c r="P229" s="15" t="str">
        <f>LEFT(IF(ISNUMBER(SEARCH("R",UPPER(A229))),"R","") &amp; IF(ISNUMBER(SEARCH("R",UPPER(PTC_Subscriptions!A525))),"R",""),1)</f>
        <v/>
      </c>
    </row>
    <row r="230" spans="1:16" x14ac:dyDescent="0.25">
      <c r="A230" s="64"/>
      <c r="B230" s="65"/>
      <c r="C230" s="65"/>
      <c r="D230" s="65"/>
      <c r="E230" s="21"/>
      <c r="F230" s="66"/>
      <c r="G230" s="67"/>
      <c r="H230" s="65"/>
      <c r="I230" s="65"/>
      <c r="J230" s="59">
        <f t="shared" si="17"/>
        <v>0</v>
      </c>
      <c r="K230" s="59">
        <f t="shared" si="18"/>
        <v>0</v>
      </c>
      <c r="L230" s="59">
        <f t="shared" si="19"/>
        <v>0</v>
      </c>
      <c r="M230" s="59">
        <f t="shared" si="15"/>
        <v>0</v>
      </c>
      <c r="N230" s="64"/>
      <c r="O230" s="15" t="str">
        <f t="shared" si="16"/>
        <v/>
      </c>
      <c r="P230" s="15" t="str">
        <f>LEFT(IF(ISNUMBER(SEARCH("R",UPPER(A230))),"R","") &amp; IF(ISNUMBER(SEARCH("R",UPPER(PTC_Subscriptions!A526))),"R",""),1)</f>
        <v/>
      </c>
    </row>
    <row r="231" spans="1:16" x14ac:dyDescent="0.25">
      <c r="A231" s="64"/>
      <c r="B231" s="65"/>
      <c r="C231" s="65"/>
      <c r="D231" s="65"/>
      <c r="E231" s="21"/>
      <c r="F231" s="66"/>
      <c r="G231" s="67"/>
      <c r="H231" s="65"/>
      <c r="I231" s="65"/>
      <c r="J231" s="59">
        <f t="shared" si="17"/>
        <v>0</v>
      </c>
      <c r="K231" s="59">
        <f t="shared" si="18"/>
        <v>0</v>
      </c>
      <c r="L231" s="59">
        <f t="shared" si="19"/>
        <v>0</v>
      </c>
      <c r="M231" s="59">
        <f t="shared" si="15"/>
        <v>0</v>
      </c>
      <c r="N231" s="64"/>
      <c r="O231" s="15" t="str">
        <f t="shared" si="16"/>
        <v/>
      </c>
      <c r="P231" s="15" t="str">
        <f>LEFT(IF(ISNUMBER(SEARCH("R",UPPER(A231))),"R","") &amp; IF(ISNUMBER(SEARCH("R",UPPER(PTC_Subscriptions!A527))),"R",""),1)</f>
        <v/>
      </c>
    </row>
    <row r="232" spans="1:16" x14ac:dyDescent="0.25">
      <c r="A232" s="64"/>
      <c r="B232" s="65"/>
      <c r="C232" s="65"/>
      <c r="D232" s="65"/>
      <c r="E232" s="21"/>
      <c r="F232" s="66"/>
      <c r="G232" s="67"/>
      <c r="H232" s="65"/>
      <c r="I232" s="65"/>
      <c r="J232" s="59">
        <f t="shared" si="17"/>
        <v>0</v>
      </c>
      <c r="K232" s="59">
        <f t="shared" si="18"/>
        <v>0</v>
      </c>
      <c r="L232" s="59">
        <f t="shared" si="19"/>
        <v>0</v>
      </c>
      <c r="M232" s="59">
        <f t="shared" si="15"/>
        <v>0</v>
      </c>
      <c r="N232" s="64"/>
      <c r="O232" s="15" t="str">
        <f t="shared" si="16"/>
        <v/>
      </c>
      <c r="P232" s="15" t="str">
        <f>LEFT(IF(ISNUMBER(SEARCH("R",UPPER(A232))),"R","") &amp; IF(ISNUMBER(SEARCH("R",UPPER(PTC_Subscriptions!A528))),"R",""),1)</f>
        <v/>
      </c>
    </row>
    <row r="233" spans="1:16" x14ac:dyDescent="0.25">
      <c r="A233" s="64"/>
      <c r="B233" s="65"/>
      <c r="C233" s="65"/>
      <c r="D233" s="65"/>
      <c r="E233" s="21"/>
      <c r="F233" s="66"/>
      <c r="G233" s="67"/>
      <c r="H233" s="65"/>
      <c r="I233" s="65"/>
      <c r="J233" s="59">
        <f t="shared" si="17"/>
        <v>0</v>
      </c>
      <c r="K233" s="59">
        <f t="shared" si="18"/>
        <v>0</v>
      </c>
      <c r="L233" s="59">
        <f t="shared" si="19"/>
        <v>0</v>
      </c>
      <c r="M233" s="59">
        <f t="shared" si="15"/>
        <v>0</v>
      </c>
      <c r="N233" s="64"/>
      <c r="O233" s="15" t="str">
        <f t="shared" si="16"/>
        <v/>
      </c>
      <c r="P233" s="15" t="str">
        <f>LEFT(IF(ISNUMBER(SEARCH("R",UPPER(A233))),"R","") &amp; IF(ISNUMBER(SEARCH("R",UPPER(PTC_Subscriptions!A529))),"R",""),1)</f>
        <v/>
      </c>
    </row>
    <row r="234" spans="1:16" x14ac:dyDescent="0.25">
      <c r="A234" s="64"/>
      <c r="B234" s="65"/>
      <c r="C234" s="65"/>
      <c r="D234" s="65"/>
      <c r="E234" s="21"/>
      <c r="F234" s="66"/>
      <c r="G234" s="67"/>
      <c r="H234" s="65"/>
      <c r="I234" s="65"/>
      <c r="J234" s="59">
        <f t="shared" si="17"/>
        <v>0</v>
      </c>
      <c r="K234" s="59">
        <f t="shared" si="18"/>
        <v>0</v>
      </c>
      <c r="L234" s="59">
        <f t="shared" si="19"/>
        <v>0</v>
      </c>
      <c r="M234" s="59">
        <f t="shared" si="15"/>
        <v>0</v>
      </c>
      <c r="N234" s="64"/>
      <c r="O234" s="15" t="str">
        <f t="shared" si="16"/>
        <v/>
      </c>
      <c r="P234" s="15" t="str">
        <f>LEFT(IF(ISNUMBER(SEARCH("R",UPPER(A234))),"R","") &amp; IF(ISNUMBER(SEARCH("R",UPPER(PTC_Subscriptions!A530))),"R",""),1)</f>
        <v/>
      </c>
    </row>
    <row r="235" spans="1:16" x14ac:dyDescent="0.25">
      <c r="A235" s="64"/>
      <c r="B235" s="65"/>
      <c r="C235" s="65"/>
      <c r="D235" s="65"/>
      <c r="E235" s="21"/>
      <c r="F235" s="66"/>
      <c r="G235" s="67"/>
      <c r="H235" s="65"/>
      <c r="I235" s="65"/>
      <c r="J235" s="59">
        <f t="shared" si="17"/>
        <v>0</v>
      </c>
      <c r="K235" s="59">
        <f t="shared" si="18"/>
        <v>0</v>
      </c>
      <c r="L235" s="59">
        <f t="shared" si="19"/>
        <v>0</v>
      </c>
      <c r="M235" s="59">
        <f t="shared" si="15"/>
        <v>0</v>
      </c>
      <c r="N235" s="64"/>
      <c r="O235" s="15" t="str">
        <f t="shared" si="16"/>
        <v/>
      </c>
      <c r="P235" s="15" t="str">
        <f>LEFT(IF(ISNUMBER(SEARCH("R",UPPER(A235))),"R","") &amp; IF(ISNUMBER(SEARCH("R",UPPER(PTC_Subscriptions!A531))),"R",""),1)</f>
        <v/>
      </c>
    </row>
    <row r="236" spans="1:16" x14ac:dyDescent="0.25">
      <c r="A236" s="64"/>
      <c r="B236" s="65"/>
      <c r="C236" s="65"/>
      <c r="D236" s="65"/>
      <c r="E236" s="21"/>
      <c r="F236" s="66"/>
      <c r="G236" s="67"/>
      <c r="H236" s="65"/>
      <c r="I236" s="65"/>
      <c r="J236" s="59">
        <f t="shared" si="17"/>
        <v>0</v>
      </c>
      <c r="K236" s="59">
        <f t="shared" si="18"/>
        <v>0</v>
      </c>
      <c r="L236" s="59">
        <f t="shared" si="19"/>
        <v>0</v>
      </c>
      <c r="M236" s="59">
        <f t="shared" si="15"/>
        <v>0</v>
      </c>
      <c r="N236" s="64"/>
      <c r="O236" s="15" t="str">
        <f t="shared" si="16"/>
        <v/>
      </c>
      <c r="P236" s="15" t="str">
        <f>LEFT(IF(ISNUMBER(SEARCH("R",UPPER(A236))),"R","") &amp; IF(ISNUMBER(SEARCH("R",UPPER(PTC_Subscriptions!A532))),"R",""),1)</f>
        <v/>
      </c>
    </row>
    <row r="237" spans="1:16" x14ac:dyDescent="0.25">
      <c r="A237" s="64"/>
      <c r="B237" s="65"/>
      <c r="C237" s="65"/>
      <c r="D237" s="65"/>
      <c r="E237" s="21"/>
      <c r="F237" s="66"/>
      <c r="G237" s="67"/>
      <c r="H237" s="65"/>
      <c r="I237" s="65"/>
      <c r="J237" s="59">
        <f t="shared" si="17"/>
        <v>0</v>
      </c>
      <c r="K237" s="59">
        <f t="shared" si="18"/>
        <v>0</v>
      </c>
      <c r="L237" s="59">
        <f t="shared" si="19"/>
        <v>0</v>
      </c>
      <c r="M237" s="59">
        <f t="shared" si="15"/>
        <v>0</v>
      </c>
      <c r="N237" s="64"/>
      <c r="O237" s="15" t="str">
        <f t="shared" si="16"/>
        <v/>
      </c>
      <c r="P237" s="15" t="str">
        <f>LEFT(IF(ISNUMBER(SEARCH("R",UPPER(A237))),"R","") &amp; IF(ISNUMBER(SEARCH("R",UPPER(PTC_Subscriptions!A533))),"R",""),1)</f>
        <v/>
      </c>
    </row>
    <row r="238" spans="1:16" x14ac:dyDescent="0.25">
      <c r="A238" s="64"/>
      <c r="B238" s="65"/>
      <c r="C238" s="65"/>
      <c r="D238" s="65"/>
      <c r="E238" s="21"/>
      <c r="F238" s="66"/>
      <c r="G238" s="67"/>
      <c r="H238" s="65"/>
      <c r="I238" s="65"/>
      <c r="J238" s="59">
        <f t="shared" si="17"/>
        <v>0</v>
      </c>
      <c r="K238" s="59">
        <f t="shared" si="18"/>
        <v>0</v>
      </c>
      <c r="L238" s="59">
        <f t="shared" si="19"/>
        <v>0</v>
      </c>
      <c r="M238" s="59">
        <f t="shared" si="15"/>
        <v>0</v>
      </c>
      <c r="N238" s="64"/>
      <c r="O238" s="15" t="str">
        <f t="shared" si="16"/>
        <v/>
      </c>
      <c r="P238" s="15" t="str">
        <f>LEFT(IF(ISNUMBER(SEARCH("R",UPPER(A238))),"R","") &amp; IF(ISNUMBER(SEARCH("R",UPPER(PTC_Subscriptions!A534))),"R",""),1)</f>
        <v/>
      </c>
    </row>
    <row r="239" spans="1:16" x14ac:dyDescent="0.25">
      <c r="A239" s="64"/>
      <c r="B239" s="65"/>
      <c r="C239" s="65"/>
      <c r="D239" s="65"/>
      <c r="E239" s="21"/>
      <c r="F239" s="66"/>
      <c r="G239" s="67"/>
      <c r="H239" s="65"/>
      <c r="I239" s="65"/>
      <c r="J239" s="59">
        <f t="shared" si="17"/>
        <v>0</v>
      </c>
      <c r="K239" s="59">
        <f t="shared" si="18"/>
        <v>0</v>
      </c>
      <c r="L239" s="59">
        <f t="shared" si="19"/>
        <v>0</v>
      </c>
      <c r="M239" s="59">
        <f t="shared" si="15"/>
        <v>0</v>
      </c>
      <c r="N239" s="64"/>
      <c r="O239" s="15" t="str">
        <f t="shared" si="16"/>
        <v/>
      </c>
      <c r="P239" s="15" t="str">
        <f>LEFT(IF(ISNUMBER(SEARCH("R",UPPER(A239))),"R","") &amp; IF(ISNUMBER(SEARCH("R",UPPER(PTC_Subscriptions!A535))),"R",""),1)</f>
        <v/>
      </c>
    </row>
    <row r="240" spans="1:16" x14ac:dyDescent="0.25">
      <c r="A240" s="64"/>
      <c r="B240" s="65"/>
      <c r="C240" s="65"/>
      <c r="D240" s="65"/>
      <c r="E240" s="21"/>
      <c r="F240" s="66"/>
      <c r="G240" s="67"/>
      <c r="H240" s="65"/>
      <c r="I240" s="65"/>
      <c r="J240" s="59">
        <f t="shared" si="17"/>
        <v>0</v>
      </c>
      <c r="K240" s="59">
        <f t="shared" si="18"/>
        <v>0</v>
      </c>
      <c r="L240" s="59">
        <f t="shared" si="19"/>
        <v>0</v>
      </c>
      <c r="M240" s="59">
        <f t="shared" si="15"/>
        <v>0</v>
      </c>
      <c r="N240" s="64"/>
      <c r="O240" s="15" t="str">
        <f t="shared" si="16"/>
        <v/>
      </c>
      <c r="P240" s="15" t="str">
        <f>LEFT(IF(ISNUMBER(SEARCH("R",UPPER(A240))),"R","") &amp; IF(ISNUMBER(SEARCH("R",UPPER(PTC_Subscriptions!A536))),"R",""),1)</f>
        <v/>
      </c>
    </row>
    <row r="241" spans="1:16" x14ac:dyDescent="0.25">
      <c r="A241" s="64"/>
      <c r="B241" s="65"/>
      <c r="C241" s="65"/>
      <c r="D241" s="65"/>
      <c r="E241" s="21"/>
      <c r="F241" s="66"/>
      <c r="G241" s="67"/>
      <c r="H241" s="65"/>
      <c r="I241" s="65"/>
      <c r="J241" s="59">
        <f t="shared" si="17"/>
        <v>0</v>
      </c>
      <c r="K241" s="59">
        <f t="shared" si="18"/>
        <v>0</v>
      </c>
      <c r="L241" s="59">
        <f t="shared" si="19"/>
        <v>0</v>
      </c>
      <c r="M241" s="59">
        <f t="shared" si="15"/>
        <v>0</v>
      </c>
      <c r="N241" s="64"/>
      <c r="O241" s="15" t="str">
        <f t="shared" si="16"/>
        <v/>
      </c>
      <c r="P241" s="15" t="str">
        <f>LEFT(IF(ISNUMBER(SEARCH("R",UPPER(A241))),"R","") &amp; IF(ISNUMBER(SEARCH("R",UPPER(PTC_Subscriptions!A537))),"R",""),1)</f>
        <v/>
      </c>
    </row>
    <row r="242" spans="1:16" x14ac:dyDescent="0.25">
      <c r="A242" s="64"/>
      <c r="B242" s="65"/>
      <c r="C242" s="65"/>
      <c r="D242" s="65"/>
      <c r="E242" s="21"/>
      <c r="F242" s="66"/>
      <c r="G242" s="67"/>
      <c r="H242" s="65"/>
      <c r="I242" s="65"/>
      <c r="J242" s="59">
        <f t="shared" si="17"/>
        <v>0</v>
      </c>
      <c r="K242" s="59">
        <f t="shared" si="18"/>
        <v>0</v>
      </c>
      <c r="L242" s="59">
        <f t="shared" si="19"/>
        <v>0</v>
      </c>
      <c r="M242" s="59">
        <f t="shared" si="15"/>
        <v>0</v>
      </c>
      <c r="N242" s="64"/>
      <c r="O242" s="15" t="str">
        <f t="shared" si="16"/>
        <v/>
      </c>
      <c r="P242" s="15" t="str">
        <f>LEFT(IF(ISNUMBER(SEARCH("R",UPPER(A242))),"R","") &amp; IF(ISNUMBER(SEARCH("R",UPPER(PTC_Subscriptions!A538))),"R",""),1)</f>
        <v/>
      </c>
    </row>
    <row r="243" spans="1:16" x14ac:dyDescent="0.25">
      <c r="A243" s="64"/>
      <c r="B243" s="65"/>
      <c r="C243" s="65"/>
      <c r="D243" s="65"/>
      <c r="E243" s="21"/>
      <c r="F243" s="66"/>
      <c r="G243" s="67"/>
      <c r="H243" s="65"/>
      <c r="I243" s="65"/>
      <c r="J243" s="59">
        <f t="shared" si="17"/>
        <v>0</v>
      </c>
      <c r="K243" s="59">
        <f t="shared" si="18"/>
        <v>0</v>
      </c>
      <c r="L243" s="59">
        <f t="shared" si="19"/>
        <v>0</v>
      </c>
      <c r="M243" s="59">
        <f t="shared" si="15"/>
        <v>0</v>
      </c>
      <c r="N243" s="64"/>
      <c r="O243" s="15" t="str">
        <f t="shared" si="16"/>
        <v/>
      </c>
      <c r="P243" s="15" t="str">
        <f>LEFT(IF(ISNUMBER(SEARCH("R",UPPER(A243))),"R","") &amp; IF(ISNUMBER(SEARCH("R",UPPER(PTC_Subscriptions!A539))),"R",""),1)</f>
        <v/>
      </c>
    </row>
    <row r="244" spans="1:16" x14ac:dyDescent="0.25">
      <c r="A244" s="64"/>
      <c r="B244" s="65"/>
      <c r="C244" s="65"/>
      <c r="D244" s="65"/>
      <c r="E244" s="21"/>
      <c r="F244" s="66"/>
      <c r="G244" s="67"/>
      <c r="H244" s="65"/>
      <c r="I244" s="65"/>
      <c r="J244" s="59">
        <f t="shared" si="17"/>
        <v>0</v>
      </c>
      <c r="K244" s="59">
        <f t="shared" si="18"/>
        <v>0</v>
      </c>
      <c r="L244" s="59">
        <f t="shared" si="19"/>
        <v>0</v>
      </c>
      <c r="M244" s="59">
        <f t="shared" si="15"/>
        <v>0</v>
      </c>
      <c r="N244" s="64"/>
      <c r="O244" s="15" t="str">
        <f t="shared" si="16"/>
        <v/>
      </c>
      <c r="P244" s="15" t="str">
        <f>LEFT(IF(ISNUMBER(SEARCH("R",UPPER(A244))),"R","") &amp; IF(ISNUMBER(SEARCH("R",UPPER(PTC_Subscriptions!A540))),"R",""),1)</f>
        <v/>
      </c>
    </row>
    <row r="245" spans="1:16" x14ac:dyDescent="0.25">
      <c r="A245" s="64"/>
      <c r="B245" s="65"/>
      <c r="C245" s="65"/>
      <c r="D245" s="65"/>
      <c r="E245" s="21"/>
      <c r="F245" s="66"/>
      <c r="G245" s="67"/>
      <c r="H245" s="65"/>
      <c r="I245" s="65"/>
      <c r="J245" s="59">
        <f t="shared" si="17"/>
        <v>0</v>
      </c>
      <c r="K245" s="59">
        <f t="shared" si="18"/>
        <v>0</v>
      </c>
      <c r="L245" s="59">
        <f t="shared" si="19"/>
        <v>0</v>
      </c>
      <c r="M245" s="59">
        <f t="shared" si="15"/>
        <v>0</v>
      </c>
      <c r="N245" s="64"/>
      <c r="O245" s="15" t="str">
        <f t="shared" si="16"/>
        <v/>
      </c>
      <c r="P245" s="15" t="str">
        <f>LEFT(IF(ISNUMBER(SEARCH("R",UPPER(A245))),"R","") &amp; IF(ISNUMBER(SEARCH("R",UPPER(PTC_Subscriptions!A541))),"R",""),1)</f>
        <v/>
      </c>
    </row>
    <row r="246" spans="1:16" x14ac:dyDescent="0.25">
      <c r="A246" s="64"/>
      <c r="B246" s="65"/>
      <c r="C246" s="65"/>
      <c r="D246" s="65"/>
      <c r="E246" s="21"/>
      <c r="F246" s="66"/>
      <c r="G246" s="67"/>
      <c r="H246" s="65"/>
      <c r="I246" s="65"/>
      <c r="J246" s="59">
        <f t="shared" si="17"/>
        <v>0</v>
      </c>
      <c r="K246" s="59">
        <f t="shared" si="18"/>
        <v>0</v>
      </c>
      <c r="L246" s="59">
        <f t="shared" si="19"/>
        <v>0</v>
      </c>
      <c r="M246" s="59">
        <f t="shared" si="15"/>
        <v>0</v>
      </c>
      <c r="N246" s="64"/>
      <c r="O246" s="15" t="str">
        <f t="shared" si="16"/>
        <v/>
      </c>
      <c r="P246" s="15" t="str">
        <f>LEFT(IF(ISNUMBER(SEARCH("R",UPPER(A246))),"R","") &amp; IF(ISNUMBER(SEARCH("R",UPPER(PTC_Subscriptions!A542))),"R",""),1)</f>
        <v/>
      </c>
    </row>
    <row r="247" spans="1:16" x14ac:dyDescent="0.25">
      <c r="A247" s="64"/>
      <c r="B247" s="65"/>
      <c r="C247" s="65"/>
      <c r="D247" s="65"/>
      <c r="E247" s="21"/>
      <c r="F247" s="66"/>
      <c r="G247" s="67"/>
      <c r="H247" s="65"/>
      <c r="I247" s="65"/>
      <c r="J247" s="59">
        <f t="shared" si="17"/>
        <v>0</v>
      </c>
      <c r="K247" s="59">
        <f t="shared" si="18"/>
        <v>0</v>
      </c>
      <c r="L247" s="59">
        <f t="shared" si="19"/>
        <v>0</v>
      </c>
      <c r="M247" s="59">
        <f t="shared" si="15"/>
        <v>0</v>
      </c>
      <c r="N247" s="64"/>
      <c r="O247" s="15" t="str">
        <f t="shared" si="16"/>
        <v/>
      </c>
      <c r="P247" s="15" t="str">
        <f>LEFT(IF(ISNUMBER(SEARCH("R",UPPER(A247))),"R","") &amp; IF(ISNUMBER(SEARCH("R",UPPER(PTC_Subscriptions!A543))),"R",""),1)</f>
        <v/>
      </c>
    </row>
    <row r="248" spans="1:16" x14ac:dyDescent="0.25">
      <c r="A248" s="64"/>
      <c r="B248" s="65"/>
      <c r="C248" s="65"/>
      <c r="D248" s="65"/>
      <c r="E248" s="21"/>
      <c r="F248" s="66"/>
      <c r="G248" s="67"/>
      <c r="H248" s="65"/>
      <c r="I248" s="65"/>
      <c r="J248" s="59">
        <f t="shared" si="17"/>
        <v>0</v>
      </c>
      <c r="K248" s="59">
        <f t="shared" si="18"/>
        <v>0</v>
      </c>
      <c r="L248" s="59">
        <f t="shared" si="19"/>
        <v>0</v>
      </c>
      <c r="M248" s="59">
        <f t="shared" si="15"/>
        <v>0</v>
      </c>
      <c r="N248" s="64"/>
      <c r="O248" s="15" t="str">
        <f t="shared" si="16"/>
        <v/>
      </c>
      <c r="P248" s="15" t="str">
        <f>LEFT(IF(ISNUMBER(SEARCH("R",UPPER(A248))),"R","") &amp; IF(ISNUMBER(SEARCH("R",UPPER(PTC_Subscriptions!A544))),"R",""),1)</f>
        <v/>
      </c>
    </row>
    <row r="249" spans="1:16" x14ac:dyDescent="0.25">
      <c r="A249" s="64"/>
      <c r="B249" s="65"/>
      <c r="C249" s="65"/>
      <c r="D249" s="65"/>
      <c r="E249" s="21"/>
      <c r="F249" s="66"/>
      <c r="G249" s="67"/>
      <c r="H249" s="65"/>
      <c r="I249" s="65"/>
      <c r="J249" s="59">
        <f t="shared" si="17"/>
        <v>0</v>
      </c>
      <c r="K249" s="59">
        <f t="shared" si="18"/>
        <v>0</v>
      </c>
      <c r="L249" s="59">
        <f t="shared" si="19"/>
        <v>0</v>
      </c>
      <c r="M249" s="59">
        <f t="shared" si="15"/>
        <v>0</v>
      </c>
      <c r="N249" s="64"/>
      <c r="O249" s="15" t="str">
        <f t="shared" si="16"/>
        <v/>
      </c>
      <c r="P249" s="15" t="str">
        <f>LEFT(IF(ISNUMBER(SEARCH("R",UPPER(A249))),"R","") &amp; IF(ISNUMBER(SEARCH("R",UPPER(PTC_Subscriptions!A545))),"R",""),1)</f>
        <v/>
      </c>
    </row>
    <row r="250" spans="1:16" x14ac:dyDescent="0.25">
      <c r="A250" s="64"/>
      <c r="B250" s="65"/>
      <c r="C250" s="65"/>
      <c r="D250" s="65"/>
      <c r="E250" s="21"/>
      <c r="F250" s="66"/>
      <c r="G250" s="67"/>
      <c r="H250" s="65"/>
      <c r="I250" s="65"/>
      <c r="J250" s="59">
        <f t="shared" si="17"/>
        <v>0</v>
      </c>
      <c r="K250" s="59">
        <f t="shared" si="18"/>
        <v>0</v>
      </c>
      <c r="L250" s="59">
        <f t="shared" si="19"/>
        <v>0</v>
      </c>
      <c r="M250" s="59">
        <f t="shared" si="15"/>
        <v>0</v>
      </c>
      <c r="N250" s="64"/>
      <c r="O250" s="15" t="str">
        <f t="shared" si="16"/>
        <v/>
      </c>
      <c r="P250" s="15" t="str">
        <f>LEFT(IF(ISNUMBER(SEARCH("R",UPPER(A250))),"R","") &amp; IF(ISNUMBER(SEARCH("R",UPPER(PTC_Subscriptions!A546))),"R",""),1)</f>
        <v/>
      </c>
    </row>
    <row r="251" spans="1:16" x14ac:dyDescent="0.25">
      <c r="A251" s="64"/>
      <c r="B251" s="65"/>
      <c r="C251" s="65"/>
      <c r="D251" s="65"/>
      <c r="E251" s="21"/>
      <c r="F251" s="66"/>
      <c r="G251" s="67"/>
      <c r="H251" s="65"/>
      <c r="I251" s="65"/>
      <c r="J251" s="59">
        <f t="shared" si="17"/>
        <v>0</v>
      </c>
      <c r="K251" s="59">
        <f t="shared" si="18"/>
        <v>0</v>
      </c>
      <c r="L251" s="59">
        <f t="shared" si="19"/>
        <v>0</v>
      </c>
      <c r="M251" s="59">
        <f t="shared" si="15"/>
        <v>0</v>
      </c>
      <c r="N251" s="64"/>
      <c r="O251" s="15" t="str">
        <f t="shared" si="16"/>
        <v/>
      </c>
      <c r="P251" s="15" t="str">
        <f>LEFT(IF(ISNUMBER(SEARCH("R",UPPER(A251))),"R","") &amp; IF(ISNUMBER(SEARCH("R",UPPER(PTC_Subscriptions!A547))),"R",""),1)</f>
        <v/>
      </c>
    </row>
    <row r="252" spans="1:16" x14ac:dyDescent="0.25">
      <c r="A252" s="64"/>
      <c r="B252" s="65"/>
      <c r="C252" s="65"/>
      <c r="D252" s="65"/>
      <c r="E252" s="21"/>
      <c r="F252" s="66"/>
      <c r="G252" s="67"/>
      <c r="H252" s="65"/>
      <c r="I252" s="65"/>
      <c r="J252" s="59">
        <f t="shared" si="17"/>
        <v>0</v>
      </c>
      <c r="K252" s="59">
        <f t="shared" si="18"/>
        <v>0</v>
      </c>
      <c r="L252" s="59">
        <f t="shared" si="19"/>
        <v>0</v>
      </c>
      <c r="M252" s="59">
        <f t="shared" ref="M252:M315" si="20">SUM(J252:L252)</f>
        <v>0</v>
      </c>
      <c r="N252" s="64"/>
      <c r="O252" s="15" t="str">
        <f t="shared" si="16"/>
        <v/>
      </c>
      <c r="P252" s="15" t="str">
        <f>LEFT(IF(ISNUMBER(SEARCH("R",UPPER(A252))),"R","") &amp; IF(ISNUMBER(SEARCH("R",UPPER(PTC_Subscriptions!A548))),"R",""),1)</f>
        <v/>
      </c>
    </row>
    <row r="253" spans="1:16" x14ac:dyDescent="0.25">
      <c r="A253" s="64"/>
      <c r="B253" s="65"/>
      <c r="C253" s="65"/>
      <c r="D253" s="65"/>
      <c r="E253" s="21"/>
      <c r="F253" s="66"/>
      <c r="G253" s="67"/>
      <c r="H253" s="65"/>
      <c r="I253" s="65"/>
      <c r="J253" s="59">
        <f t="shared" si="17"/>
        <v>0</v>
      </c>
      <c r="K253" s="59">
        <f t="shared" si="18"/>
        <v>0</v>
      </c>
      <c r="L253" s="59">
        <f t="shared" si="19"/>
        <v>0</v>
      </c>
      <c r="M253" s="59">
        <f t="shared" si="20"/>
        <v>0</v>
      </c>
      <c r="N253" s="64"/>
      <c r="O253" s="15" t="str">
        <f t="shared" si="16"/>
        <v/>
      </c>
      <c r="P253" s="15" t="str">
        <f>LEFT(IF(ISNUMBER(SEARCH("R",UPPER(A253))),"R","") &amp; IF(ISNUMBER(SEARCH("R",UPPER(PTC_Subscriptions!A549))),"R",""),1)</f>
        <v/>
      </c>
    </row>
    <row r="254" spans="1:16" x14ac:dyDescent="0.25">
      <c r="A254" s="64"/>
      <c r="B254" s="65"/>
      <c r="C254" s="65"/>
      <c r="D254" s="65"/>
      <c r="E254" s="21"/>
      <c r="F254" s="66"/>
      <c r="G254" s="67"/>
      <c r="H254" s="65"/>
      <c r="I254" s="65"/>
      <c r="J254" s="59">
        <f t="shared" si="17"/>
        <v>0</v>
      </c>
      <c r="K254" s="59">
        <f t="shared" si="18"/>
        <v>0</v>
      </c>
      <c r="L254" s="59">
        <f t="shared" si="19"/>
        <v>0</v>
      </c>
      <c r="M254" s="59">
        <f t="shared" si="20"/>
        <v>0</v>
      </c>
      <c r="N254" s="64"/>
      <c r="O254" s="15" t="str">
        <f t="shared" si="16"/>
        <v/>
      </c>
      <c r="P254" s="15" t="str">
        <f>LEFT(IF(ISNUMBER(SEARCH("R",UPPER(A254))),"R","") &amp; IF(ISNUMBER(SEARCH("R",UPPER(PTC_Subscriptions!A550))),"R",""),1)</f>
        <v/>
      </c>
    </row>
    <row r="255" spans="1:16" x14ac:dyDescent="0.25">
      <c r="A255" s="64"/>
      <c r="B255" s="65"/>
      <c r="C255" s="65"/>
      <c r="D255" s="65"/>
      <c r="E255" s="21"/>
      <c r="F255" s="66"/>
      <c r="G255" s="67"/>
      <c r="H255" s="65"/>
      <c r="I255" s="65"/>
      <c r="J255" s="59">
        <f t="shared" si="17"/>
        <v>0</v>
      </c>
      <c r="K255" s="59">
        <f t="shared" si="18"/>
        <v>0</v>
      </c>
      <c r="L255" s="59">
        <f t="shared" si="19"/>
        <v>0</v>
      </c>
      <c r="M255" s="59">
        <f t="shared" si="20"/>
        <v>0</v>
      </c>
      <c r="N255" s="64"/>
      <c r="O255" s="15" t="str">
        <f t="shared" si="16"/>
        <v/>
      </c>
      <c r="P255" s="15" t="str">
        <f>LEFT(IF(ISNUMBER(SEARCH("R",UPPER(A255))),"R","") &amp; IF(ISNUMBER(SEARCH("R",UPPER(PTC_Subscriptions!A551))),"R",""),1)</f>
        <v/>
      </c>
    </row>
    <row r="256" spans="1:16" x14ac:dyDescent="0.25">
      <c r="A256" s="64"/>
      <c r="B256" s="65"/>
      <c r="C256" s="65"/>
      <c r="D256" s="65"/>
      <c r="E256" s="21"/>
      <c r="F256" s="66"/>
      <c r="G256" s="67"/>
      <c r="H256" s="65"/>
      <c r="I256" s="65"/>
      <c r="J256" s="59">
        <f t="shared" si="17"/>
        <v>0</v>
      </c>
      <c r="K256" s="59">
        <f t="shared" si="18"/>
        <v>0</v>
      </c>
      <c r="L256" s="59">
        <f t="shared" si="19"/>
        <v>0</v>
      </c>
      <c r="M256" s="59">
        <f t="shared" si="20"/>
        <v>0</v>
      </c>
      <c r="N256" s="64"/>
      <c r="O256" s="15" t="str">
        <f t="shared" si="16"/>
        <v/>
      </c>
      <c r="P256" s="15" t="str">
        <f>LEFT(IF(ISNUMBER(SEARCH("R",UPPER(A256))),"R","") &amp; IF(ISNUMBER(SEARCH("R",UPPER(PTC_Subscriptions!A552))),"R",""),1)</f>
        <v/>
      </c>
    </row>
    <row r="257" spans="1:16" x14ac:dyDescent="0.25">
      <c r="A257" s="64"/>
      <c r="B257" s="65"/>
      <c r="C257" s="65"/>
      <c r="D257" s="65"/>
      <c r="E257" s="21"/>
      <c r="F257" s="66"/>
      <c r="G257" s="67"/>
      <c r="H257" s="65"/>
      <c r="I257" s="65"/>
      <c r="J257" s="59">
        <f t="shared" si="17"/>
        <v>0</v>
      </c>
      <c r="K257" s="59">
        <f t="shared" si="18"/>
        <v>0</v>
      </c>
      <c r="L257" s="59">
        <f t="shared" si="19"/>
        <v>0</v>
      </c>
      <c r="M257" s="59">
        <f t="shared" si="20"/>
        <v>0</v>
      </c>
      <c r="N257" s="64"/>
      <c r="O257" s="15" t="str">
        <f t="shared" si="16"/>
        <v/>
      </c>
      <c r="P257" s="15" t="str">
        <f>LEFT(IF(ISNUMBER(SEARCH("R",UPPER(A257))),"R","") &amp; IF(ISNUMBER(SEARCH("R",UPPER(PTC_Subscriptions!A553))),"R",""),1)</f>
        <v/>
      </c>
    </row>
    <row r="258" spans="1:16" x14ac:dyDescent="0.25">
      <c r="A258" s="64"/>
      <c r="B258" s="65"/>
      <c r="C258" s="65"/>
      <c r="D258" s="65"/>
      <c r="E258" s="21"/>
      <c r="F258" s="66"/>
      <c r="G258" s="67"/>
      <c r="H258" s="65"/>
      <c r="I258" s="65"/>
      <c r="J258" s="59">
        <f t="shared" si="17"/>
        <v>0</v>
      </c>
      <c r="K258" s="59">
        <f t="shared" si="18"/>
        <v>0</v>
      </c>
      <c r="L258" s="59">
        <f t="shared" si="19"/>
        <v>0</v>
      </c>
      <c r="M258" s="59">
        <f t="shared" si="20"/>
        <v>0</v>
      </c>
      <c r="N258" s="64"/>
      <c r="O258" s="15" t="str">
        <f t="shared" si="16"/>
        <v/>
      </c>
      <c r="P258" s="15" t="str">
        <f>LEFT(IF(ISNUMBER(SEARCH("R",UPPER(A258))),"R","") &amp; IF(ISNUMBER(SEARCH("R",UPPER(PTC_Subscriptions!A554))),"R",""),1)</f>
        <v/>
      </c>
    </row>
    <row r="259" spans="1:16" x14ac:dyDescent="0.25">
      <c r="A259" s="64"/>
      <c r="B259" s="65"/>
      <c r="C259" s="65"/>
      <c r="D259" s="65"/>
      <c r="E259" s="21"/>
      <c r="F259" s="66"/>
      <c r="G259" s="67"/>
      <c r="H259" s="65"/>
      <c r="I259" s="65"/>
      <c r="J259" s="59">
        <f t="shared" si="17"/>
        <v>0</v>
      </c>
      <c r="K259" s="59">
        <f t="shared" si="18"/>
        <v>0</v>
      </c>
      <c r="L259" s="59">
        <f t="shared" si="19"/>
        <v>0</v>
      </c>
      <c r="M259" s="59">
        <f t="shared" si="20"/>
        <v>0</v>
      </c>
      <c r="N259" s="64"/>
      <c r="O259" s="15" t="str">
        <f t="shared" si="16"/>
        <v/>
      </c>
      <c r="P259" s="15" t="str">
        <f>LEFT(IF(ISNUMBER(SEARCH("R",UPPER(A259))),"R","") &amp; IF(ISNUMBER(SEARCH("R",UPPER(PTC_Subscriptions!A555))),"R",""),1)</f>
        <v/>
      </c>
    </row>
    <row r="260" spans="1:16" x14ac:dyDescent="0.25">
      <c r="A260" s="64"/>
      <c r="B260" s="65"/>
      <c r="C260" s="65"/>
      <c r="D260" s="65"/>
      <c r="E260" s="21"/>
      <c r="F260" s="66"/>
      <c r="G260" s="67"/>
      <c r="H260" s="65"/>
      <c r="I260" s="65"/>
      <c r="J260" s="59">
        <f t="shared" si="17"/>
        <v>0</v>
      </c>
      <c r="K260" s="59">
        <f t="shared" si="18"/>
        <v>0</v>
      </c>
      <c r="L260" s="59">
        <f t="shared" si="19"/>
        <v>0</v>
      </c>
      <c r="M260" s="59">
        <f t="shared" si="20"/>
        <v>0</v>
      </c>
      <c r="N260" s="64"/>
      <c r="O260" s="15" t="str">
        <f t="shared" si="16"/>
        <v/>
      </c>
      <c r="P260" s="15" t="str">
        <f>LEFT(IF(ISNUMBER(SEARCH("R",UPPER(A260))),"R","") &amp; IF(ISNUMBER(SEARCH("R",UPPER(PTC_Subscriptions!A556))),"R",""),1)</f>
        <v/>
      </c>
    </row>
    <row r="261" spans="1:16" x14ac:dyDescent="0.25">
      <c r="A261" s="64"/>
      <c r="B261" s="65"/>
      <c r="C261" s="65"/>
      <c r="D261" s="65"/>
      <c r="E261" s="21"/>
      <c r="F261" s="66"/>
      <c r="G261" s="67"/>
      <c r="H261" s="65"/>
      <c r="I261" s="65"/>
      <c r="J261" s="59">
        <f t="shared" si="17"/>
        <v>0</v>
      </c>
      <c r="K261" s="59">
        <f t="shared" si="18"/>
        <v>0</v>
      </c>
      <c r="L261" s="59">
        <f t="shared" si="19"/>
        <v>0</v>
      </c>
      <c r="M261" s="59">
        <f t="shared" si="20"/>
        <v>0</v>
      </c>
      <c r="N261" s="64"/>
      <c r="O261" s="15" t="str">
        <f t="shared" si="16"/>
        <v/>
      </c>
      <c r="P261" s="15" t="str">
        <f>LEFT(IF(ISNUMBER(SEARCH("R",UPPER(A261))),"R","") &amp; IF(ISNUMBER(SEARCH("R",UPPER(PTC_Subscriptions!A557))),"R",""),1)</f>
        <v/>
      </c>
    </row>
    <row r="262" spans="1:16" x14ac:dyDescent="0.25">
      <c r="A262" s="64"/>
      <c r="B262" s="65"/>
      <c r="C262" s="65"/>
      <c r="D262" s="65"/>
      <c r="E262" s="21"/>
      <c r="F262" s="66"/>
      <c r="G262" s="67"/>
      <c r="H262" s="65"/>
      <c r="I262" s="65"/>
      <c r="J262" s="59">
        <f t="shared" si="17"/>
        <v>0</v>
      </c>
      <c r="K262" s="59">
        <f t="shared" si="18"/>
        <v>0</v>
      </c>
      <c r="L262" s="59">
        <f t="shared" si="19"/>
        <v>0</v>
      </c>
      <c r="M262" s="59">
        <f t="shared" si="20"/>
        <v>0</v>
      </c>
      <c r="N262" s="64"/>
      <c r="O262" s="15" t="str">
        <f t="shared" si="16"/>
        <v/>
      </c>
      <c r="P262" s="15" t="str">
        <f>LEFT(IF(ISNUMBER(SEARCH("R",UPPER(A262))),"R","") &amp; IF(ISNUMBER(SEARCH("R",UPPER(PTC_Subscriptions!A558))),"R",""),1)</f>
        <v/>
      </c>
    </row>
    <row r="263" spans="1:16" x14ac:dyDescent="0.25">
      <c r="A263" s="64"/>
      <c r="B263" s="65"/>
      <c r="C263" s="65"/>
      <c r="D263" s="65"/>
      <c r="E263" s="21"/>
      <c r="F263" s="66"/>
      <c r="G263" s="67"/>
      <c r="H263" s="65"/>
      <c r="I263" s="65"/>
      <c r="J263" s="59">
        <f t="shared" si="17"/>
        <v>0</v>
      </c>
      <c r="K263" s="59">
        <f t="shared" si="18"/>
        <v>0</v>
      </c>
      <c r="L263" s="59">
        <f t="shared" si="19"/>
        <v>0</v>
      </c>
      <c r="M263" s="59">
        <f t="shared" si="20"/>
        <v>0</v>
      </c>
      <c r="N263" s="64"/>
      <c r="O263" s="15" t="str">
        <f t="shared" si="16"/>
        <v/>
      </c>
      <c r="P263" s="15" t="str">
        <f>LEFT(IF(ISNUMBER(SEARCH("R",UPPER(A263))),"R","") &amp; IF(ISNUMBER(SEARCH("R",UPPER(PTC_Subscriptions!A559))),"R",""),1)</f>
        <v/>
      </c>
    </row>
    <row r="264" spans="1:16" x14ac:dyDescent="0.25">
      <c r="A264" s="64"/>
      <c r="B264" s="65"/>
      <c r="C264" s="65"/>
      <c r="D264" s="65"/>
      <c r="E264" s="21"/>
      <c r="F264" s="66"/>
      <c r="G264" s="67"/>
      <c r="H264" s="65"/>
      <c r="I264" s="65"/>
      <c r="J264" s="59">
        <f t="shared" si="17"/>
        <v>0</v>
      </c>
      <c r="K264" s="59">
        <f t="shared" si="18"/>
        <v>0</v>
      </c>
      <c r="L264" s="59">
        <f t="shared" si="19"/>
        <v>0</v>
      </c>
      <c r="M264" s="59">
        <f t="shared" si="20"/>
        <v>0</v>
      </c>
      <c r="N264" s="64"/>
      <c r="O264" s="15" t="str">
        <f t="shared" si="16"/>
        <v/>
      </c>
      <c r="P264" s="15" t="str">
        <f>LEFT(IF(ISNUMBER(SEARCH("R",UPPER(A264))),"R","") &amp; IF(ISNUMBER(SEARCH("R",UPPER(PTC_Subscriptions!A560))),"R",""),1)</f>
        <v/>
      </c>
    </row>
    <row r="265" spans="1:16" x14ac:dyDescent="0.25">
      <c r="A265" s="64"/>
      <c r="B265" s="65"/>
      <c r="C265" s="65"/>
      <c r="D265" s="65"/>
      <c r="E265" s="21"/>
      <c r="F265" s="66"/>
      <c r="G265" s="67"/>
      <c r="H265" s="65"/>
      <c r="I265" s="65"/>
      <c r="J265" s="59">
        <f t="shared" si="17"/>
        <v>0</v>
      </c>
      <c r="K265" s="59">
        <f t="shared" si="18"/>
        <v>0</v>
      </c>
      <c r="L265" s="59">
        <f t="shared" si="19"/>
        <v>0</v>
      </c>
      <c r="M265" s="59">
        <f t="shared" si="20"/>
        <v>0</v>
      </c>
      <c r="N265" s="64"/>
      <c r="O265" s="15" t="str">
        <f t="shared" si="16"/>
        <v/>
      </c>
      <c r="P265" s="15" t="str">
        <f>LEFT(IF(ISNUMBER(SEARCH("R",UPPER(A265))),"R","") &amp; IF(ISNUMBER(SEARCH("R",UPPER(PTC_Subscriptions!A561))),"R",""),1)</f>
        <v/>
      </c>
    </row>
    <row r="266" spans="1:16" x14ac:dyDescent="0.25">
      <c r="A266" s="64"/>
      <c r="B266" s="65"/>
      <c r="C266" s="65"/>
      <c r="D266" s="65"/>
      <c r="E266" s="21"/>
      <c r="F266" s="66"/>
      <c r="G266" s="67"/>
      <c r="H266" s="65"/>
      <c r="I266" s="65"/>
      <c r="J266" s="59">
        <f t="shared" si="17"/>
        <v>0</v>
      </c>
      <c r="K266" s="59">
        <f t="shared" si="18"/>
        <v>0</v>
      </c>
      <c r="L266" s="59">
        <f t="shared" si="19"/>
        <v>0</v>
      </c>
      <c r="M266" s="59">
        <f t="shared" si="20"/>
        <v>0</v>
      </c>
      <c r="N266" s="64"/>
      <c r="O266" s="15" t="str">
        <f t="shared" si="16"/>
        <v/>
      </c>
      <c r="P266" s="15" t="str">
        <f>LEFT(IF(ISNUMBER(SEARCH("R",UPPER(A266))),"R","") &amp; IF(ISNUMBER(SEARCH("R",UPPER(PTC_Subscriptions!A562))),"R",""),1)</f>
        <v/>
      </c>
    </row>
    <row r="267" spans="1:16" x14ac:dyDescent="0.25">
      <c r="A267" s="64"/>
      <c r="B267" s="65"/>
      <c r="C267" s="65"/>
      <c r="D267" s="65"/>
      <c r="E267" s="21"/>
      <c r="F267" s="66"/>
      <c r="G267" s="67"/>
      <c r="H267" s="65"/>
      <c r="I267" s="65"/>
      <c r="J267" s="59">
        <f t="shared" si="17"/>
        <v>0</v>
      </c>
      <c r="K267" s="59">
        <f t="shared" si="18"/>
        <v>0</v>
      </c>
      <c r="L267" s="59">
        <f t="shared" si="19"/>
        <v>0</v>
      </c>
      <c r="M267" s="59">
        <f t="shared" si="20"/>
        <v>0</v>
      </c>
      <c r="N267" s="64"/>
      <c r="O267" s="15" t="str">
        <f t="shared" si="16"/>
        <v/>
      </c>
      <c r="P267" s="15" t="str">
        <f>LEFT(IF(ISNUMBER(SEARCH("R",UPPER(A267))),"R","") &amp; IF(ISNUMBER(SEARCH("R",UPPER(PTC_Subscriptions!A563))),"R",""),1)</f>
        <v/>
      </c>
    </row>
    <row r="268" spans="1:16" x14ac:dyDescent="0.25">
      <c r="A268" s="64"/>
      <c r="B268" s="65"/>
      <c r="C268" s="65"/>
      <c r="D268" s="65"/>
      <c r="E268" s="21"/>
      <c r="F268" s="66"/>
      <c r="G268" s="67"/>
      <c r="H268" s="65"/>
      <c r="I268" s="65"/>
      <c r="J268" s="59">
        <f t="shared" si="17"/>
        <v>0</v>
      </c>
      <c r="K268" s="59">
        <f t="shared" si="18"/>
        <v>0</v>
      </c>
      <c r="L268" s="59">
        <f t="shared" si="19"/>
        <v>0</v>
      </c>
      <c r="M268" s="59">
        <f t="shared" si="20"/>
        <v>0</v>
      </c>
      <c r="N268" s="64"/>
      <c r="O268" s="15" t="str">
        <f t="shared" si="16"/>
        <v/>
      </c>
      <c r="P268" s="15" t="str">
        <f>LEFT(IF(ISNUMBER(SEARCH("R",UPPER(A268))),"R","") &amp; IF(ISNUMBER(SEARCH("R",UPPER(PTC_Subscriptions!A564))),"R",""),1)</f>
        <v/>
      </c>
    </row>
    <row r="269" spans="1:16" x14ac:dyDescent="0.25">
      <c r="A269" s="64"/>
      <c r="B269" s="65"/>
      <c r="C269" s="65"/>
      <c r="D269" s="65"/>
      <c r="E269" s="21"/>
      <c r="F269" s="66"/>
      <c r="G269" s="67"/>
      <c r="H269" s="65"/>
      <c r="I269" s="65"/>
      <c r="J269" s="59">
        <f t="shared" si="17"/>
        <v>0</v>
      </c>
      <c r="K269" s="59">
        <f t="shared" si="18"/>
        <v>0</v>
      </c>
      <c r="L269" s="59">
        <f t="shared" si="19"/>
        <v>0</v>
      </c>
      <c r="M269" s="59">
        <f t="shared" si="20"/>
        <v>0</v>
      </c>
      <c r="N269" s="64"/>
      <c r="O269" s="15" t="str">
        <f t="shared" si="16"/>
        <v/>
      </c>
      <c r="P269" s="15" t="str">
        <f>LEFT(IF(ISNUMBER(SEARCH("R",UPPER(A269))),"R","") &amp; IF(ISNUMBER(SEARCH("R",UPPER(PTC_Subscriptions!A565))),"R",""),1)</f>
        <v/>
      </c>
    </row>
    <row r="270" spans="1:16" x14ac:dyDescent="0.25">
      <c r="A270" s="64"/>
      <c r="B270" s="65"/>
      <c r="C270" s="65"/>
      <c r="D270" s="65"/>
      <c r="E270" s="21"/>
      <c r="F270" s="66"/>
      <c r="G270" s="67"/>
      <c r="H270" s="65"/>
      <c r="I270" s="65"/>
      <c r="J270" s="59">
        <f t="shared" ref="J270:J333" si="21">IF(G270&lt;&gt;"",$K$3,0)</f>
        <v>0</v>
      </c>
      <c r="K270" s="59">
        <f t="shared" ref="K270:K333" si="22">IF(AND(LOWER(H270)="y",AND(G270&lt;&gt;"APO",G270&lt;&gt;"D3")),$K$4,0)</f>
        <v>0</v>
      </c>
      <c r="L270" s="59">
        <f t="shared" ref="L270:L333" si="23">IF(LOWER(I270) = "y",$K$5,0)</f>
        <v>0</v>
      </c>
      <c r="M270" s="59">
        <f t="shared" si="20"/>
        <v>0</v>
      </c>
      <c r="N270" s="64"/>
      <c r="O270" s="15" t="str">
        <f t="shared" si="16"/>
        <v/>
      </c>
      <c r="P270" s="15" t="str">
        <f>LEFT(IF(ISNUMBER(SEARCH("R",UPPER(A270))),"R","") &amp; IF(ISNUMBER(SEARCH("R",UPPER(PTC_Subscriptions!A566))),"R",""),1)</f>
        <v/>
      </c>
    </row>
    <row r="271" spans="1:16" x14ac:dyDescent="0.25">
      <c r="A271" s="64"/>
      <c r="B271" s="65"/>
      <c r="C271" s="65"/>
      <c r="D271" s="65"/>
      <c r="E271" s="21"/>
      <c r="F271" s="66"/>
      <c r="G271" s="67"/>
      <c r="H271" s="65"/>
      <c r="I271" s="65"/>
      <c r="J271" s="59">
        <f t="shared" si="21"/>
        <v>0</v>
      </c>
      <c r="K271" s="59">
        <f t="shared" si="22"/>
        <v>0</v>
      </c>
      <c r="L271" s="59">
        <f t="shared" si="23"/>
        <v>0</v>
      </c>
      <c r="M271" s="59">
        <f t="shared" si="20"/>
        <v>0</v>
      </c>
      <c r="N271" s="64"/>
      <c r="O271" s="15" t="str">
        <f t="shared" si="16"/>
        <v/>
      </c>
      <c r="P271" s="15" t="str">
        <f>LEFT(IF(ISNUMBER(SEARCH("R",UPPER(A271))),"R","") &amp; IF(ISNUMBER(SEARCH("R",UPPER(PTC_Subscriptions!A567))),"R",""),1)</f>
        <v/>
      </c>
    </row>
    <row r="272" spans="1:16" x14ac:dyDescent="0.25">
      <c r="A272" s="64"/>
      <c r="B272" s="65"/>
      <c r="C272" s="65"/>
      <c r="D272" s="65"/>
      <c r="E272" s="21"/>
      <c r="F272" s="66"/>
      <c r="G272" s="67"/>
      <c r="H272" s="65"/>
      <c r="I272" s="65"/>
      <c r="J272" s="59">
        <f t="shared" si="21"/>
        <v>0</v>
      </c>
      <c r="K272" s="59">
        <f t="shared" si="22"/>
        <v>0</v>
      </c>
      <c r="L272" s="59">
        <f t="shared" si="23"/>
        <v>0</v>
      </c>
      <c r="M272" s="59">
        <f t="shared" si="20"/>
        <v>0</v>
      </c>
      <c r="N272" s="64"/>
      <c r="O272" s="15" t="str">
        <f t="shared" si="16"/>
        <v/>
      </c>
      <c r="P272" s="15" t="str">
        <f>LEFT(IF(ISNUMBER(SEARCH("R",UPPER(A272))),"R","") &amp; IF(ISNUMBER(SEARCH("R",UPPER(PTC_Subscriptions!A568))),"R",""),1)</f>
        <v/>
      </c>
    </row>
    <row r="273" spans="1:16" x14ac:dyDescent="0.25">
      <c r="A273" s="64"/>
      <c r="B273" s="65"/>
      <c r="C273" s="65"/>
      <c r="D273" s="65"/>
      <c r="E273" s="21"/>
      <c r="F273" s="66"/>
      <c r="G273" s="67"/>
      <c r="H273" s="65"/>
      <c r="I273" s="65"/>
      <c r="J273" s="59">
        <f t="shared" si="21"/>
        <v>0</v>
      </c>
      <c r="K273" s="59">
        <f t="shared" si="22"/>
        <v>0</v>
      </c>
      <c r="L273" s="59">
        <f t="shared" si="23"/>
        <v>0</v>
      </c>
      <c r="M273" s="59">
        <f t="shared" si="20"/>
        <v>0</v>
      </c>
      <c r="N273" s="64"/>
      <c r="O273" s="15" t="str">
        <f t="shared" si="16"/>
        <v/>
      </c>
      <c r="P273" s="15" t="str">
        <f>LEFT(IF(ISNUMBER(SEARCH("R",UPPER(A273))),"R","") &amp; IF(ISNUMBER(SEARCH("R",UPPER(PTC_Subscriptions!A569))),"R",""),1)</f>
        <v/>
      </c>
    </row>
    <row r="274" spans="1:16" x14ac:dyDescent="0.25">
      <c r="A274" s="64"/>
      <c r="B274" s="65"/>
      <c r="C274" s="65"/>
      <c r="D274" s="65"/>
      <c r="E274" s="21"/>
      <c r="F274" s="66"/>
      <c r="G274" s="67"/>
      <c r="H274" s="65"/>
      <c r="I274" s="65"/>
      <c r="J274" s="59">
        <f t="shared" si="21"/>
        <v>0</v>
      </c>
      <c r="K274" s="59">
        <f t="shared" si="22"/>
        <v>0</v>
      </c>
      <c r="L274" s="59">
        <f t="shared" si="23"/>
        <v>0</v>
      </c>
      <c r="M274" s="59">
        <f t="shared" si="20"/>
        <v>0</v>
      </c>
      <c r="N274" s="64"/>
      <c r="O274" s="15" t="str">
        <f t="shared" si="16"/>
        <v/>
      </c>
      <c r="P274" s="15" t="str">
        <f>LEFT(IF(ISNUMBER(SEARCH("R",UPPER(A274))),"R","") &amp; IF(ISNUMBER(SEARCH("R",UPPER(PTC_Subscriptions!A570))),"R",""),1)</f>
        <v/>
      </c>
    </row>
    <row r="275" spans="1:16" x14ac:dyDescent="0.25">
      <c r="A275" s="64"/>
      <c r="B275" s="65"/>
      <c r="C275" s="65"/>
      <c r="D275" s="65"/>
      <c r="E275" s="21"/>
      <c r="F275" s="66"/>
      <c r="G275" s="67"/>
      <c r="H275" s="65"/>
      <c r="I275" s="65"/>
      <c r="J275" s="59">
        <f t="shared" si="21"/>
        <v>0</v>
      </c>
      <c r="K275" s="59">
        <f t="shared" si="22"/>
        <v>0</v>
      </c>
      <c r="L275" s="59">
        <f t="shared" si="23"/>
        <v>0</v>
      </c>
      <c r="M275" s="59">
        <f t="shared" si="20"/>
        <v>0</v>
      </c>
      <c r="N275" s="64"/>
      <c r="O275" s="15" t="str">
        <f t="shared" si="16"/>
        <v/>
      </c>
      <c r="P275" s="15" t="str">
        <f>LEFT(IF(ISNUMBER(SEARCH("R",UPPER(A275))),"R","") &amp; IF(ISNUMBER(SEARCH("R",UPPER(PTC_Subscriptions!A571))),"R",""),1)</f>
        <v/>
      </c>
    </row>
    <row r="276" spans="1:16" x14ac:dyDescent="0.25">
      <c r="A276" s="64"/>
      <c r="B276" s="65"/>
      <c r="C276" s="65"/>
      <c r="D276" s="65"/>
      <c r="E276" s="21"/>
      <c r="F276" s="66"/>
      <c r="G276" s="67"/>
      <c r="H276" s="65"/>
      <c r="I276" s="65"/>
      <c r="J276" s="59">
        <f t="shared" si="21"/>
        <v>0</v>
      </c>
      <c r="K276" s="59">
        <f t="shared" si="22"/>
        <v>0</v>
      </c>
      <c r="L276" s="59">
        <f t="shared" si="23"/>
        <v>0</v>
      </c>
      <c r="M276" s="59">
        <f t="shared" si="20"/>
        <v>0</v>
      </c>
      <c r="N276" s="64"/>
      <c r="O276" s="15" t="str">
        <f t="shared" si="16"/>
        <v/>
      </c>
      <c r="P276" s="15" t="str">
        <f>LEFT(IF(ISNUMBER(SEARCH("R",UPPER(A276))),"R","") &amp; IF(ISNUMBER(SEARCH("R",UPPER(PTC_Subscriptions!A572))),"R",""),1)</f>
        <v/>
      </c>
    </row>
    <row r="277" spans="1:16" x14ac:dyDescent="0.25">
      <c r="A277" s="64"/>
      <c r="B277" s="65"/>
      <c r="C277" s="65"/>
      <c r="D277" s="65"/>
      <c r="E277" s="21"/>
      <c r="F277" s="66"/>
      <c r="G277" s="67"/>
      <c r="H277" s="65"/>
      <c r="I277" s="65"/>
      <c r="J277" s="59">
        <f t="shared" si="21"/>
        <v>0</v>
      </c>
      <c r="K277" s="59">
        <f t="shared" si="22"/>
        <v>0</v>
      </c>
      <c r="L277" s="59">
        <f t="shared" si="23"/>
        <v>0</v>
      </c>
      <c r="M277" s="59">
        <f t="shared" si="20"/>
        <v>0</v>
      </c>
      <c r="N277" s="64"/>
      <c r="O277" s="15" t="str">
        <f t="shared" si="16"/>
        <v/>
      </c>
      <c r="P277" s="15" t="str">
        <f>LEFT(IF(ISNUMBER(SEARCH("R",UPPER(A277))),"R","") &amp; IF(ISNUMBER(SEARCH("R",UPPER(PTC_Subscriptions!A573))),"R",""),1)</f>
        <v/>
      </c>
    </row>
    <row r="278" spans="1:16" x14ac:dyDescent="0.25">
      <c r="A278" s="64"/>
      <c r="B278" s="65"/>
      <c r="C278" s="65"/>
      <c r="D278" s="65"/>
      <c r="E278" s="21"/>
      <c r="F278" s="66"/>
      <c r="G278" s="67"/>
      <c r="H278" s="65"/>
      <c r="I278" s="65"/>
      <c r="J278" s="59">
        <f t="shared" si="21"/>
        <v>0</v>
      </c>
      <c r="K278" s="59">
        <f t="shared" si="22"/>
        <v>0</v>
      </c>
      <c r="L278" s="59">
        <f t="shared" si="23"/>
        <v>0</v>
      </c>
      <c r="M278" s="59">
        <f t="shared" si="20"/>
        <v>0</v>
      </c>
      <c r="N278" s="64"/>
      <c r="O278" s="15" t="str">
        <f t="shared" si="16"/>
        <v/>
      </c>
      <c r="P278" s="15" t="str">
        <f>LEFT(IF(ISNUMBER(SEARCH("R",UPPER(A278))),"R","") &amp; IF(ISNUMBER(SEARCH("R",UPPER(PTC_Subscriptions!A574))),"R",""),1)</f>
        <v/>
      </c>
    </row>
    <row r="279" spans="1:16" x14ac:dyDescent="0.25">
      <c r="A279" s="64"/>
      <c r="B279" s="65"/>
      <c r="C279" s="65"/>
      <c r="D279" s="65"/>
      <c r="E279" s="21"/>
      <c r="F279" s="66"/>
      <c r="G279" s="67"/>
      <c r="H279" s="65"/>
      <c r="I279" s="65"/>
      <c r="J279" s="59">
        <f t="shared" si="21"/>
        <v>0</v>
      </c>
      <c r="K279" s="59">
        <f t="shared" si="22"/>
        <v>0</v>
      </c>
      <c r="L279" s="59">
        <f t="shared" si="23"/>
        <v>0</v>
      </c>
      <c r="M279" s="59">
        <f t="shared" si="20"/>
        <v>0</v>
      </c>
      <c r="N279" s="64"/>
      <c r="O279" s="15" t="str">
        <f t="shared" si="16"/>
        <v/>
      </c>
      <c r="P279" s="15" t="str">
        <f>LEFT(IF(ISNUMBER(SEARCH("R",UPPER(A279))),"R","") &amp; IF(ISNUMBER(SEARCH("R",UPPER(PTC_Subscriptions!A575))),"R",""),1)</f>
        <v/>
      </c>
    </row>
    <row r="280" spans="1:16" x14ac:dyDescent="0.25">
      <c r="A280" s="64"/>
      <c r="B280" s="65"/>
      <c r="C280" s="65"/>
      <c r="D280" s="65"/>
      <c r="E280" s="21"/>
      <c r="F280" s="66"/>
      <c r="G280" s="67"/>
      <c r="H280" s="65"/>
      <c r="I280" s="65"/>
      <c r="J280" s="59">
        <f t="shared" si="21"/>
        <v>0</v>
      </c>
      <c r="K280" s="59">
        <f t="shared" si="22"/>
        <v>0</v>
      </c>
      <c r="L280" s="59">
        <f t="shared" si="23"/>
        <v>0</v>
      </c>
      <c r="M280" s="59">
        <f t="shared" si="20"/>
        <v>0</v>
      </c>
      <c r="N280" s="64"/>
      <c r="O280" s="15" t="str">
        <f t="shared" si="16"/>
        <v/>
      </c>
      <c r="P280" s="15" t="str">
        <f>LEFT(IF(ISNUMBER(SEARCH("R",UPPER(A280))),"R","") &amp; IF(ISNUMBER(SEARCH("R",UPPER(PTC_Subscriptions!A576))),"R",""),1)</f>
        <v/>
      </c>
    </row>
    <row r="281" spans="1:16" x14ac:dyDescent="0.25">
      <c r="A281" s="64"/>
      <c r="B281" s="65"/>
      <c r="C281" s="65"/>
      <c r="D281" s="65"/>
      <c r="E281" s="21"/>
      <c r="F281" s="66"/>
      <c r="G281" s="67"/>
      <c r="H281" s="65"/>
      <c r="I281" s="65"/>
      <c r="J281" s="59">
        <f t="shared" si="21"/>
        <v>0</v>
      </c>
      <c r="K281" s="59">
        <f t="shared" si="22"/>
        <v>0</v>
      </c>
      <c r="L281" s="59">
        <f t="shared" si="23"/>
        <v>0</v>
      </c>
      <c r="M281" s="59">
        <f t="shared" si="20"/>
        <v>0</v>
      </c>
      <c r="N281" s="64"/>
      <c r="O281" s="15" t="str">
        <f t="shared" si="16"/>
        <v/>
      </c>
      <c r="P281" s="15" t="str">
        <f>LEFT(IF(ISNUMBER(SEARCH("R",UPPER(A281))),"R","") &amp; IF(ISNUMBER(SEARCH("R",UPPER(PTC_Subscriptions!A577))),"R",""),1)</f>
        <v/>
      </c>
    </row>
    <row r="282" spans="1:16" x14ac:dyDescent="0.25">
      <c r="A282" s="64"/>
      <c r="B282" s="65"/>
      <c r="C282" s="65"/>
      <c r="D282" s="65"/>
      <c r="E282" s="21"/>
      <c r="F282" s="66"/>
      <c r="G282" s="67"/>
      <c r="H282" s="65"/>
      <c r="I282" s="65"/>
      <c r="J282" s="59">
        <f t="shared" si="21"/>
        <v>0</v>
      </c>
      <c r="K282" s="59">
        <f t="shared" si="22"/>
        <v>0</v>
      </c>
      <c r="L282" s="59">
        <f t="shared" si="23"/>
        <v>0</v>
      </c>
      <c r="M282" s="59">
        <f t="shared" si="20"/>
        <v>0</v>
      </c>
      <c r="N282" s="64"/>
      <c r="O282" s="15" t="str">
        <f t="shared" si="16"/>
        <v/>
      </c>
      <c r="P282" s="15" t="str">
        <f>LEFT(IF(ISNUMBER(SEARCH("R",UPPER(A282))),"R","") &amp; IF(ISNUMBER(SEARCH("R",UPPER(PTC_Subscriptions!A578))),"R",""),1)</f>
        <v/>
      </c>
    </row>
    <row r="283" spans="1:16" x14ac:dyDescent="0.25">
      <c r="A283" s="64"/>
      <c r="B283" s="65"/>
      <c r="C283" s="65"/>
      <c r="D283" s="65"/>
      <c r="E283" s="21"/>
      <c r="F283" s="66"/>
      <c r="G283" s="67"/>
      <c r="H283" s="65"/>
      <c r="I283" s="65"/>
      <c r="J283" s="59">
        <f t="shared" si="21"/>
        <v>0</v>
      </c>
      <c r="K283" s="59">
        <f t="shared" si="22"/>
        <v>0</v>
      </c>
      <c r="L283" s="59">
        <f t="shared" si="23"/>
        <v>0</v>
      </c>
      <c r="M283" s="59">
        <f t="shared" si="20"/>
        <v>0</v>
      </c>
      <c r="N283" s="64"/>
      <c r="O283" s="15" t="str">
        <f t="shared" si="16"/>
        <v/>
      </c>
      <c r="P283" s="15" t="str">
        <f>LEFT(IF(ISNUMBER(SEARCH("R",UPPER(A283))),"R","") &amp; IF(ISNUMBER(SEARCH("R",UPPER(PTC_Subscriptions!A579))),"R",""),1)</f>
        <v/>
      </c>
    </row>
    <row r="284" spans="1:16" x14ac:dyDescent="0.25">
      <c r="A284" s="64"/>
      <c r="B284" s="65"/>
      <c r="C284" s="65"/>
      <c r="D284" s="65"/>
      <c r="E284" s="21"/>
      <c r="F284" s="66"/>
      <c r="G284" s="67"/>
      <c r="H284" s="65"/>
      <c r="I284" s="65"/>
      <c r="J284" s="59">
        <f t="shared" si="21"/>
        <v>0</v>
      </c>
      <c r="K284" s="59">
        <f t="shared" si="22"/>
        <v>0</v>
      </c>
      <c r="L284" s="59">
        <f t="shared" si="23"/>
        <v>0</v>
      </c>
      <c r="M284" s="59">
        <f t="shared" si="20"/>
        <v>0</v>
      </c>
      <c r="N284" s="64"/>
      <c r="O284" s="15" t="str">
        <f t="shared" si="16"/>
        <v/>
      </c>
      <c r="P284" s="15" t="str">
        <f>LEFT(IF(ISNUMBER(SEARCH("R",UPPER(A284))),"R","") &amp; IF(ISNUMBER(SEARCH("R",UPPER(PTC_Subscriptions!A580))),"R",""),1)</f>
        <v/>
      </c>
    </row>
    <row r="285" spans="1:16" x14ac:dyDescent="0.25">
      <c r="A285" s="64"/>
      <c r="B285" s="65"/>
      <c r="C285" s="65"/>
      <c r="D285" s="65"/>
      <c r="E285" s="21"/>
      <c r="F285" s="66"/>
      <c r="G285" s="67"/>
      <c r="H285" s="65"/>
      <c r="I285" s="65"/>
      <c r="J285" s="59">
        <f t="shared" si="21"/>
        <v>0</v>
      </c>
      <c r="K285" s="59">
        <f t="shared" si="22"/>
        <v>0</v>
      </c>
      <c r="L285" s="59">
        <f t="shared" si="23"/>
        <v>0</v>
      </c>
      <c r="M285" s="59">
        <f t="shared" si="20"/>
        <v>0</v>
      </c>
      <c r="N285" s="64"/>
      <c r="O285" s="15" t="str">
        <f t="shared" si="16"/>
        <v/>
      </c>
      <c r="P285" s="15" t="str">
        <f>LEFT(IF(ISNUMBER(SEARCH("R",UPPER(A285))),"R","") &amp; IF(ISNUMBER(SEARCH("R",UPPER(PTC_Subscriptions!A581))),"R",""),1)</f>
        <v/>
      </c>
    </row>
    <row r="286" spans="1:16" x14ac:dyDescent="0.25">
      <c r="A286" s="64"/>
      <c r="B286" s="65"/>
      <c r="C286" s="65"/>
      <c r="D286" s="65"/>
      <c r="E286" s="21"/>
      <c r="F286" s="66"/>
      <c r="G286" s="67"/>
      <c r="H286" s="65"/>
      <c r="I286" s="65"/>
      <c r="J286" s="59">
        <f t="shared" si="21"/>
        <v>0</v>
      </c>
      <c r="K286" s="59">
        <f t="shared" si="22"/>
        <v>0</v>
      </c>
      <c r="L286" s="59">
        <f t="shared" si="23"/>
        <v>0</v>
      </c>
      <c r="M286" s="59">
        <f t="shared" si="20"/>
        <v>0</v>
      </c>
      <c r="N286" s="64"/>
      <c r="O286" s="15" t="str">
        <f t="shared" si="16"/>
        <v/>
      </c>
      <c r="P286" s="15" t="str">
        <f>LEFT(IF(ISNUMBER(SEARCH("R",UPPER(A286))),"R","") &amp; IF(ISNUMBER(SEARCH("R",UPPER(PTC_Subscriptions!A582))),"R",""),1)</f>
        <v/>
      </c>
    </row>
    <row r="287" spans="1:16" x14ac:dyDescent="0.25">
      <c r="A287" s="64"/>
      <c r="B287" s="65"/>
      <c r="C287" s="65"/>
      <c r="D287" s="65"/>
      <c r="E287" s="21"/>
      <c r="F287" s="66"/>
      <c r="G287" s="67"/>
      <c r="H287" s="65"/>
      <c r="I287" s="65"/>
      <c r="J287" s="59">
        <f t="shared" si="21"/>
        <v>0</v>
      </c>
      <c r="K287" s="59">
        <f t="shared" si="22"/>
        <v>0</v>
      </c>
      <c r="L287" s="59">
        <f t="shared" si="23"/>
        <v>0</v>
      </c>
      <c r="M287" s="59">
        <f t="shared" si="20"/>
        <v>0</v>
      </c>
      <c r="N287" s="64"/>
      <c r="O287" s="15" t="str">
        <f t="shared" si="16"/>
        <v/>
      </c>
      <c r="P287" s="15" t="str">
        <f>LEFT(IF(ISNUMBER(SEARCH("R",UPPER(A287))),"R","") &amp; IF(ISNUMBER(SEARCH("R",UPPER(PTC_Subscriptions!A583))),"R",""),1)</f>
        <v/>
      </c>
    </row>
    <row r="288" spans="1:16" x14ac:dyDescent="0.25">
      <c r="A288" s="64"/>
      <c r="B288" s="65"/>
      <c r="C288" s="65"/>
      <c r="D288" s="65"/>
      <c r="E288" s="21"/>
      <c r="F288" s="66"/>
      <c r="G288" s="67"/>
      <c r="H288" s="65"/>
      <c r="I288" s="65"/>
      <c r="J288" s="59">
        <f t="shared" si="21"/>
        <v>0</v>
      </c>
      <c r="K288" s="59">
        <f t="shared" si="22"/>
        <v>0</v>
      </c>
      <c r="L288" s="59">
        <f t="shared" si="23"/>
        <v>0</v>
      </c>
      <c r="M288" s="59">
        <f t="shared" si="20"/>
        <v>0</v>
      </c>
      <c r="N288" s="64"/>
      <c r="O288" s="15" t="str">
        <f t="shared" si="16"/>
        <v/>
      </c>
      <c r="P288" s="15" t="str">
        <f>LEFT(IF(ISNUMBER(SEARCH("R",UPPER(A288))),"R","") &amp; IF(ISNUMBER(SEARCH("R",UPPER(PTC_Subscriptions!A584))),"R",""),1)</f>
        <v/>
      </c>
    </row>
    <row r="289" spans="1:16" x14ac:dyDescent="0.25">
      <c r="A289" s="64"/>
      <c r="B289" s="65"/>
      <c r="C289" s="65"/>
      <c r="D289" s="65"/>
      <c r="E289" s="21"/>
      <c r="F289" s="66"/>
      <c r="G289" s="67"/>
      <c r="H289" s="65"/>
      <c r="I289" s="65"/>
      <c r="J289" s="59">
        <f t="shared" si="21"/>
        <v>0</v>
      </c>
      <c r="K289" s="59">
        <f t="shared" si="22"/>
        <v>0</v>
      </c>
      <c r="L289" s="59">
        <f t="shared" si="23"/>
        <v>0</v>
      </c>
      <c r="M289" s="59">
        <f t="shared" si="20"/>
        <v>0</v>
      </c>
      <c r="N289" s="64"/>
      <c r="O289" s="15" t="str">
        <f t="shared" si="16"/>
        <v/>
      </c>
      <c r="P289" s="15" t="str">
        <f>LEFT(IF(ISNUMBER(SEARCH("R",UPPER(A289))),"R","") &amp; IF(ISNUMBER(SEARCH("R",UPPER(PTC_Subscriptions!A585))),"R",""),1)</f>
        <v/>
      </c>
    </row>
    <row r="290" spans="1:16" x14ac:dyDescent="0.25">
      <c r="A290" s="64"/>
      <c r="B290" s="65"/>
      <c r="C290" s="65"/>
      <c r="D290" s="65"/>
      <c r="E290" s="21"/>
      <c r="F290" s="66"/>
      <c r="G290" s="67"/>
      <c r="H290" s="65"/>
      <c r="I290" s="65"/>
      <c r="J290" s="59">
        <f t="shared" si="21"/>
        <v>0</v>
      </c>
      <c r="K290" s="59">
        <f t="shared" si="22"/>
        <v>0</v>
      </c>
      <c r="L290" s="59">
        <f t="shared" si="23"/>
        <v>0</v>
      </c>
      <c r="M290" s="59">
        <f t="shared" si="20"/>
        <v>0</v>
      </c>
      <c r="N290" s="64"/>
      <c r="O290" s="15" t="str">
        <f t="shared" si="16"/>
        <v/>
      </c>
      <c r="P290" s="15" t="str">
        <f>LEFT(IF(ISNUMBER(SEARCH("R",UPPER(A290))),"R","") &amp; IF(ISNUMBER(SEARCH("R",UPPER(PTC_Subscriptions!A586))),"R",""),1)</f>
        <v/>
      </c>
    </row>
    <row r="291" spans="1:16" x14ac:dyDescent="0.25">
      <c r="A291" s="64"/>
      <c r="B291" s="65"/>
      <c r="C291" s="65"/>
      <c r="D291" s="65"/>
      <c r="E291" s="21"/>
      <c r="F291" s="66"/>
      <c r="G291" s="67"/>
      <c r="H291" s="65"/>
      <c r="I291" s="65"/>
      <c r="J291" s="59">
        <f t="shared" si="21"/>
        <v>0</v>
      </c>
      <c r="K291" s="59">
        <f t="shared" si="22"/>
        <v>0</v>
      </c>
      <c r="L291" s="59">
        <f t="shared" si="23"/>
        <v>0</v>
      </c>
      <c r="M291" s="59">
        <f t="shared" si="20"/>
        <v>0</v>
      </c>
      <c r="N291" s="64"/>
      <c r="O291" s="15" t="str">
        <f t="shared" si="16"/>
        <v/>
      </c>
      <c r="P291" s="15" t="str">
        <f>LEFT(IF(ISNUMBER(SEARCH("R",UPPER(A291))),"R","") &amp; IF(ISNUMBER(SEARCH("R",UPPER(PTC_Subscriptions!A587))),"R",""),1)</f>
        <v/>
      </c>
    </row>
    <row r="292" spans="1:16" x14ac:dyDescent="0.25">
      <c r="A292" s="64"/>
      <c r="B292" s="65"/>
      <c r="C292" s="65"/>
      <c r="D292" s="65"/>
      <c r="E292" s="21"/>
      <c r="F292" s="66"/>
      <c r="G292" s="67"/>
      <c r="H292" s="65"/>
      <c r="I292" s="65"/>
      <c r="J292" s="59">
        <f t="shared" si="21"/>
        <v>0</v>
      </c>
      <c r="K292" s="59">
        <f t="shared" si="22"/>
        <v>0</v>
      </c>
      <c r="L292" s="59">
        <f t="shared" si="23"/>
        <v>0</v>
      </c>
      <c r="M292" s="59">
        <f t="shared" si="20"/>
        <v>0</v>
      </c>
      <c r="N292" s="64"/>
      <c r="O292" s="15" t="str">
        <f t="shared" si="16"/>
        <v/>
      </c>
      <c r="P292" s="15" t="str">
        <f>LEFT(IF(ISNUMBER(SEARCH("R",UPPER(A292))),"R","") &amp; IF(ISNUMBER(SEARCH("R",UPPER(PTC_Subscriptions!A588))),"R",""),1)</f>
        <v/>
      </c>
    </row>
    <row r="293" spans="1:16" x14ac:dyDescent="0.25">
      <c r="A293" s="64"/>
      <c r="B293" s="65"/>
      <c r="C293" s="65"/>
      <c r="D293" s="65"/>
      <c r="E293" s="21"/>
      <c r="F293" s="66"/>
      <c r="G293" s="67"/>
      <c r="H293" s="65"/>
      <c r="I293" s="65"/>
      <c r="J293" s="59">
        <f t="shared" si="21"/>
        <v>0</v>
      </c>
      <c r="K293" s="59">
        <f t="shared" si="22"/>
        <v>0</v>
      </c>
      <c r="L293" s="59">
        <f t="shared" si="23"/>
        <v>0</v>
      </c>
      <c r="M293" s="59">
        <f t="shared" si="20"/>
        <v>0</v>
      </c>
      <c r="N293" s="64"/>
      <c r="O293" s="15" t="str">
        <f t="shared" ref="O293:O356" si="24">IF(AND(B293&lt;&gt;"",E293 &amp; F293=""),"No Email Address","")</f>
        <v/>
      </c>
      <c r="P293" s="15" t="str">
        <f>LEFT(IF(ISNUMBER(SEARCH("R",UPPER(A293))),"R","") &amp; IF(ISNUMBER(SEARCH("R",UPPER(PTC_Subscriptions!A589))),"R",""),1)</f>
        <v/>
      </c>
    </row>
    <row r="294" spans="1:16" x14ac:dyDescent="0.25">
      <c r="A294" s="64"/>
      <c r="B294" s="65"/>
      <c r="C294" s="65"/>
      <c r="D294" s="65"/>
      <c r="E294" s="21"/>
      <c r="F294" s="66"/>
      <c r="G294" s="67"/>
      <c r="H294" s="65"/>
      <c r="I294" s="65"/>
      <c r="J294" s="59">
        <f t="shared" si="21"/>
        <v>0</v>
      </c>
      <c r="K294" s="59">
        <f t="shared" si="22"/>
        <v>0</v>
      </c>
      <c r="L294" s="59">
        <f t="shared" si="23"/>
        <v>0</v>
      </c>
      <c r="M294" s="59">
        <f t="shared" si="20"/>
        <v>0</v>
      </c>
      <c r="N294" s="64"/>
      <c r="O294" s="15" t="str">
        <f t="shared" si="24"/>
        <v/>
      </c>
      <c r="P294" s="15" t="str">
        <f>LEFT(IF(ISNUMBER(SEARCH("R",UPPER(A294))),"R","") &amp; IF(ISNUMBER(SEARCH("R",UPPER(PTC_Subscriptions!A590))),"R",""),1)</f>
        <v/>
      </c>
    </row>
    <row r="295" spans="1:16" x14ac:dyDescent="0.25">
      <c r="A295" s="64"/>
      <c r="B295" s="65"/>
      <c r="C295" s="65"/>
      <c r="D295" s="65"/>
      <c r="E295" s="21"/>
      <c r="F295" s="66"/>
      <c r="G295" s="67"/>
      <c r="H295" s="65"/>
      <c r="I295" s="65"/>
      <c r="J295" s="59">
        <f t="shared" si="21"/>
        <v>0</v>
      </c>
      <c r="K295" s="59">
        <f t="shared" si="22"/>
        <v>0</v>
      </c>
      <c r="L295" s="59">
        <f t="shared" si="23"/>
        <v>0</v>
      </c>
      <c r="M295" s="59">
        <f t="shared" si="20"/>
        <v>0</v>
      </c>
      <c r="N295" s="64"/>
      <c r="O295" s="15" t="str">
        <f t="shared" si="24"/>
        <v/>
      </c>
      <c r="P295" s="15" t="str">
        <f>LEFT(IF(ISNUMBER(SEARCH("R",UPPER(A295))),"R","") &amp; IF(ISNUMBER(SEARCH("R",UPPER(PTC_Subscriptions!A591))),"R",""),1)</f>
        <v/>
      </c>
    </row>
    <row r="296" spans="1:16" x14ac:dyDescent="0.25">
      <c r="A296" s="64"/>
      <c r="B296" s="65"/>
      <c r="C296" s="65"/>
      <c r="D296" s="65"/>
      <c r="E296" s="21"/>
      <c r="F296" s="66"/>
      <c r="G296" s="67"/>
      <c r="H296" s="65"/>
      <c r="I296" s="65"/>
      <c r="J296" s="59">
        <f t="shared" si="21"/>
        <v>0</v>
      </c>
      <c r="K296" s="59">
        <f t="shared" si="22"/>
        <v>0</v>
      </c>
      <c r="L296" s="59">
        <f t="shared" si="23"/>
        <v>0</v>
      </c>
      <c r="M296" s="59">
        <f t="shared" si="20"/>
        <v>0</v>
      </c>
      <c r="N296" s="64"/>
      <c r="O296" s="15" t="str">
        <f t="shared" si="24"/>
        <v/>
      </c>
      <c r="P296" s="15" t="str">
        <f>LEFT(IF(ISNUMBER(SEARCH("R",UPPER(A296))),"R","") &amp; IF(ISNUMBER(SEARCH("R",UPPER(PTC_Subscriptions!A592))),"R",""),1)</f>
        <v/>
      </c>
    </row>
    <row r="297" spans="1:16" x14ac:dyDescent="0.25">
      <c r="A297" s="64"/>
      <c r="B297" s="65"/>
      <c r="C297" s="65"/>
      <c r="D297" s="65"/>
      <c r="E297" s="21"/>
      <c r="F297" s="66"/>
      <c r="G297" s="67"/>
      <c r="H297" s="65"/>
      <c r="I297" s="65"/>
      <c r="J297" s="59">
        <f t="shared" si="21"/>
        <v>0</v>
      </c>
      <c r="K297" s="59">
        <f t="shared" si="22"/>
        <v>0</v>
      </c>
      <c r="L297" s="59">
        <f t="shared" si="23"/>
        <v>0</v>
      </c>
      <c r="M297" s="59">
        <f t="shared" si="20"/>
        <v>0</v>
      </c>
      <c r="N297" s="64"/>
      <c r="O297" s="15" t="str">
        <f t="shared" si="24"/>
        <v/>
      </c>
      <c r="P297" s="15" t="str">
        <f>LEFT(IF(ISNUMBER(SEARCH("R",UPPER(A297))),"R","") &amp; IF(ISNUMBER(SEARCH("R",UPPER(PTC_Subscriptions!A593))),"R",""),1)</f>
        <v/>
      </c>
    </row>
    <row r="298" spans="1:16" x14ac:dyDescent="0.25">
      <c r="A298" s="64"/>
      <c r="B298" s="65"/>
      <c r="C298" s="65"/>
      <c r="D298" s="65"/>
      <c r="E298" s="21"/>
      <c r="F298" s="66"/>
      <c r="G298" s="67"/>
      <c r="H298" s="65"/>
      <c r="I298" s="65"/>
      <c r="J298" s="59">
        <f t="shared" si="21"/>
        <v>0</v>
      </c>
      <c r="K298" s="59">
        <f t="shared" si="22"/>
        <v>0</v>
      </c>
      <c r="L298" s="59">
        <f t="shared" si="23"/>
        <v>0</v>
      </c>
      <c r="M298" s="59">
        <f t="shared" si="20"/>
        <v>0</v>
      </c>
      <c r="N298" s="64"/>
      <c r="O298" s="15" t="str">
        <f t="shared" si="24"/>
        <v/>
      </c>
      <c r="P298" s="15" t="str">
        <f>LEFT(IF(ISNUMBER(SEARCH("R",UPPER(A298))),"R","") &amp; IF(ISNUMBER(SEARCH("R",UPPER(PTC_Subscriptions!A594))),"R",""),1)</f>
        <v/>
      </c>
    </row>
    <row r="299" spans="1:16" x14ac:dyDescent="0.25">
      <c r="A299" s="64"/>
      <c r="B299" s="65"/>
      <c r="C299" s="65"/>
      <c r="D299" s="65"/>
      <c r="E299" s="21"/>
      <c r="F299" s="66"/>
      <c r="G299" s="67"/>
      <c r="H299" s="65"/>
      <c r="I299" s="65"/>
      <c r="J299" s="59">
        <f t="shared" si="21"/>
        <v>0</v>
      </c>
      <c r="K299" s="59">
        <f t="shared" si="22"/>
        <v>0</v>
      </c>
      <c r="L299" s="59">
        <f t="shared" si="23"/>
        <v>0</v>
      </c>
      <c r="M299" s="59">
        <f t="shared" si="20"/>
        <v>0</v>
      </c>
      <c r="N299" s="64"/>
      <c r="O299" s="15" t="str">
        <f t="shared" si="24"/>
        <v/>
      </c>
      <c r="P299" s="15" t="str">
        <f>LEFT(IF(ISNUMBER(SEARCH("R",UPPER(A299))),"R","") &amp; IF(ISNUMBER(SEARCH("R",UPPER(PTC_Subscriptions!A595))),"R",""),1)</f>
        <v/>
      </c>
    </row>
    <row r="300" spans="1:16" x14ac:dyDescent="0.25">
      <c r="A300" s="64"/>
      <c r="B300" s="65"/>
      <c r="C300" s="65"/>
      <c r="D300" s="65"/>
      <c r="E300" s="21"/>
      <c r="F300" s="66"/>
      <c r="G300" s="67"/>
      <c r="H300" s="65"/>
      <c r="I300" s="65"/>
      <c r="J300" s="59">
        <f t="shared" si="21"/>
        <v>0</v>
      </c>
      <c r="K300" s="59">
        <f t="shared" si="22"/>
        <v>0</v>
      </c>
      <c r="L300" s="59">
        <f t="shared" si="23"/>
        <v>0</v>
      </c>
      <c r="M300" s="59">
        <f t="shared" si="20"/>
        <v>0</v>
      </c>
      <c r="N300" s="64"/>
      <c r="O300" s="15" t="str">
        <f t="shared" si="24"/>
        <v/>
      </c>
      <c r="P300" s="15" t="str">
        <f>LEFT(IF(ISNUMBER(SEARCH("R",UPPER(A300))),"R","") &amp; IF(ISNUMBER(SEARCH("R",UPPER(PTC_Subscriptions!A296))),"R",""),1)</f>
        <v/>
      </c>
    </row>
    <row r="301" spans="1:16" x14ac:dyDescent="0.25">
      <c r="A301" s="64"/>
      <c r="B301" s="65"/>
      <c r="C301" s="65"/>
      <c r="D301" s="65"/>
      <c r="E301" s="21"/>
      <c r="F301" s="66"/>
      <c r="G301" s="67"/>
      <c r="H301" s="65"/>
      <c r="I301" s="65"/>
      <c r="J301" s="59">
        <f t="shared" si="21"/>
        <v>0</v>
      </c>
      <c r="K301" s="59">
        <f t="shared" si="22"/>
        <v>0</v>
      </c>
      <c r="L301" s="59">
        <f t="shared" si="23"/>
        <v>0</v>
      </c>
      <c r="M301" s="59">
        <f t="shared" si="20"/>
        <v>0</v>
      </c>
      <c r="N301" s="64"/>
      <c r="O301" s="15" t="str">
        <f t="shared" si="24"/>
        <v/>
      </c>
      <c r="P301" s="15" t="str">
        <f>LEFT(IF(ISNUMBER(SEARCH("R",UPPER(A301))),"R","") &amp; IF(ISNUMBER(SEARCH("R",UPPER(PTC_Subscriptions!A297))),"R",""),1)</f>
        <v/>
      </c>
    </row>
    <row r="302" spans="1:16" x14ac:dyDescent="0.25">
      <c r="A302" s="64"/>
      <c r="B302" s="65"/>
      <c r="C302" s="65"/>
      <c r="D302" s="65"/>
      <c r="E302" s="21"/>
      <c r="F302" s="66"/>
      <c r="G302" s="67"/>
      <c r="H302" s="65"/>
      <c r="I302" s="65"/>
      <c r="J302" s="59">
        <f t="shared" si="21"/>
        <v>0</v>
      </c>
      <c r="K302" s="59">
        <f t="shared" si="22"/>
        <v>0</v>
      </c>
      <c r="L302" s="59">
        <f t="shared" si="23"/>
        <v>0</v>
      </c>
      <c r="M302" s="59">
        <f t="shared" si="20"/>
        <v>0</v>
      </c>
      <c r="N302" s="64"/>
      <c r="O302" s="15" t="str">
        <f t="shared" si="24"/>
        <v/>
      </c>
      <c r="P302" s="15" t="str">
        <f>LEFT(IF(ISNUMBER(SEARCH("R",UPPER(A302))),"R","") &amp; IF(ISNUMBER(SEARCH("R",UPPER(PTC_Subscriptions!A298))),"R",""),1)</f>
        <v/>
      </c>
    </row>
    <row r="303" spans="1:16" x14ac:dyDescent="0.25">
      <c r="A303" s="64"/>
      <c r="B303" s="65"/>
      <c r="C303" s="65"/>
      <c r="D303" s="65"/>
      <c r="E303" s="21"/>
      <c r="F303" s="66"/>
      <c r="G303" s="67"/>
      <c r="H303" s="65"/>
      <c r="I303" s="65"/>
      <c r="J303" s="59">
        <f t="shared" si="21"/>
        <v>0</v>
      </c>
      <c r="K303" s="59">
        <f t="shared" si="22"/>
        <v>0</v>
      </c>
      <c r="L303" s="59">
        <f t="shared" si="23"/>
        <v>0</v>
      </c>
      <c r="M303" s="59">
        <f t="shared" si="20"/>
        <v>0</v>
      </c>
      <c r="N303" s="64"/>
      <c r="O303" s="15" t="str">
        <f t="shared" si="24"/>
        <v/>
      </c>
      <c r="P303" s="15" t="str">
        <f>LEFT(IF(ISNUMBER(SEARCH("R",UPPER(A303))),"R","") &amp; IF(ISNUMBER(SEARCH("R",UPPER(PTC_Subscriptions!A299))),"R",""),1)</f>
        <v/>
      </c>
    </row>
    <row r="304" spans="1:16" x14ac:dyDescent="0.25">
      <c r="A304" s="64"/>
      <c r="B304" s="65"/>
      <c r="C304" s="65"/>
      <c r="D304" s="65"/>
      <c r="E304" s="21"/>
      <c r="F304" s="66"/>
      <c r="G304" s="67"/>
      <c r="H304" s="65"/>
      <c r="I304" s="65"/>
      <c r="J304" s="59">
        <f t="shared" si="21"/>
        <v>0</v>
      </c>
      <c r="K304" s="59">
        <f t="shared" si="22"/>
        <v>0</v>
      </c>
      <c r="L304" s="59">
        <f t="shared" si="23"/>
        <v>0</v>
      </c>
      <c r="M304" s="59">
        <f t="shared" si="20"/>
        <v>0</v>
      </c>
      <c r="N304" s="64"/>
      <c r="O304" s="15" t="str">
        <f t="shared" si="24"/>
        <v/>
      </c>
      <c r="P304" s="15" t="str">
        <f>LEFT(IF(ISNUMBER(SEARCH("R",UPPER(A304))),"R","") &amp; IF(ISNUMBER(SEARCH("R",UPPER(PTC_Subscriptions!A300))),"R",""),1)</f>
        <v/>
      </c>
    </row>
    <row r="305" spans="1:16" x14ac:dyDescent="0.25">
      <c r="A305" s="64"/>
      <c r="B305" s="65"/>
      <c r="C305" s="65"/>
      <c r="D305" s="65"/>
      <c r="E305" s="21"/>
      <c r="F305" s="66"/>
      <c r="G305" s="67"/>
      <c r="H305" s="65"/>
      <c r="I305" s="65"/>
      <c r="J305" s="59">
        <f t="shared" si="21"/>
        <v>0</v>
      </c>
      <c r="K305" s="59">
        <f t="shared" si="22"/>
        <v>0</v>
      </c>
      <c r="L305" s="59">
        <f t="shared" si="23"/>
        <v>0</v>
      </c>
      <c r="M305" s="59">
        <f t="shared" si="20"/>
        <v>0</v>
      </c>
      <c r="N305" s="64"/>
      <c r="O305" s="15" t="str">
        <f t="shared" si="24"/>
        <v/>
      </c>
      <c r="P305" s="15" t="str">
        <f>LEFT(IF(ISNUMBER(SEARCH("R",UPPER(A305))),"R","") &amp; IF(ISNUMBER(SEARCH("R",UPPER(PTC_Subscriptions!A301))),"R",""),1)</f>
        <v/>
      </c>
    </row>
    <row r="306" spans="1:16" x14ac:dyDescent="0.25">
      <c r="A306" s="64"/>
      <c r="B306" s="65"/>
      <c r="C306" s="65"/>
      <c r="D306" s="65"/>
      <c r="E306" s="21"/>
      <c r="F306" s="66"/>
      <c r="G306" s="67"/>
      <c r="H306" s="65"/>
      <c r="I306" s="65"/>
      <c r="J306" s="59">
        <f t="shared" si="21"/>
        <v>0</v>
      </c>
      <c r="K306" s="59">
        <f t="shared" si="22"/>
        <v>0</v>
      </c>
      <c r="L306" s="59">
        <f t="shared" si="23"/>
        <v>0</v>
      </c>
      <c r="M306" s="59">
        <f t="shared" si="20"/>
        <v>0</v>
      </c>
      <c r="N306" s="64"/>
      <c r="O306" s="15" t="str">
        <f t="shared" si="24"/>
        <v/>
      </c>
      <c r="P306" s="15" t="str">
        <f>LEFT(IF(ISNUMBER(SEARCH("R",UPPER(A306))),"R","") &amp; IF(ISNUMBER(SEARCH("R",UPPER(PTC_Subscriptions!A302))),"R",""),1)</f>
        <v/>
      </c>
    </row>
    <row r="307" spans="1:16" x14ac:dyDescent="0.25">
      <c r="A307" s="64"/>
      <c r="B307" s="65"/>
      <c r="C307" s="65"/>
      <c r="D307" s="65"/>
      <c r="E307" s="21"/>
      <c r="F307" s="66"/>
      <c r="G307" s="67"/>
      <c r="H307" s="65"/>
      <c r="I307" s="65"/>
      <c r="J307" s="59">
        <f t="shared" si="21"/>
        <v>0</v>
      </c>
      <c r="K307" s="59">
        <f t="shared" si="22"/>
        <v>0</v>
      </c>
      <c r="L307" s="59">
        <f t="shared" si="23"/>
        <v>0</v>
      </c>
      <c r="M307" s="59">
        <f t="shared" si="20"/>
        <v>0</v>
      </c>
      <c r="N307" s="64"/>
      <c r="O307" s="15" t="str">
        <f t="shared" si="24"/>
        <v/>
      </c>
      <c r="P307" s="15" t="str">
        <f>LEFT(IF(ISNUMBER(SEARCH("R",UPPER(A307))),"R","") &amp; IF(ISNUMBER(SEARCH("R",UPPER(PTC_Subscriptions!A303))),"R",""),1)</f>
        <v/>
      </c>
    </row>
    <row r="308" spans="1:16" x14ac:dyDescent="0.25">
      <c r="A308" s="64"/>
      <c r="B308" s="65"/>
      <c r="C308" s="65"/>
      <c r="D308" s="65"/>
      <c r="E308" s="21"/>
      <c r="F308" s="66"/>
      <c r="G308" s="67"/>
      <c r="H308" s="65"/>
      <c r="I308" s="65"/>
      <c r="J308" s="59">
        <f t="shared" si="21"/>
        <v>0</v>
      </c>
      <c r="K308" s="59">
        <f t="shared" si="22"/>
        <v>0</v>
      </c>
      <c r="L308" s="59">
        <f t="shared" si="23"/>
        <v>0</v>
      </c>
      <c r="M308" s="59">
        <f t="shared" si="20"/>
        <v>0</v>
      </c>
      <c r="N308" s="64"/>
      <c r="O308" s="15" t="str">
        <f t="shared" si="24"/>
        <v/>
      </c>
      <c r="P308" s="15" t="str">
        <f>LEFT(IF(ISNUMBER(SEARCH("R",UPPER(A308))),"R","") &amp; IF(ISNUMBER(SEARCH("R",UPPER(PTC_Subscriptions!A304))),"R",""),1)</f>
        <v/>
      </c>
    </row>
    <row r="309" spans="1:16" x14ac:dyDescent="0.25">
      <c r="A309" s="64"/>
      <c r="B309" s="65"/>
      <c r="C309" s="65"/>
      <c r="D309" s="65"/>
      <c r="E309" s="21"/>
      <c r="F309" s="66"/>
      <c r="G309" s="67"/>
      <c r="H309" s="65"/>
      <c r="I309" s="65"/>
      <c r="J309" s="59">
        <f t="shared" si="21"/>
        <v>0</v>
      </c>
      <c r="K309" s="59">
        <f t="shared" si="22"/>
        <v>0</v>
      </c>
      <c r="L309" s="59">
        <f t="shared" si="23"/>
        <v>0</v>
      </c>
      <c r="M309" s="59">
        <f t="shared" si="20"/>
        <v>0</v>
      </c>
      <c r="N309" s="64"/>
      <c r="O309" s="15" t="str">
        <f t="shared" si="24"/>
        <v/>
      </c>
      <c r="P309" s="15" t="str">
        <f>LEFT(IF(ISNUMBER(SEARCH("R",UPPER(A309))),"R","") &amp; IF(ISNUMBER(SEARCH("R",UPPER(PTC_Subscriptions!A305))),"R",""),1)</f>
        <v/>
      </c>
    </row>
    <row r="310" spans="1:16" x14ac:dyDescent="0.25">
      <c r="A310" s="64"/>
      <c r="B310" s="65"/>
      <c r="C310" s="65"/>
      <c r="D310" s="65"/>
      <c r="E310" s="21"/>
      <c r="F310" s="66"/>
      <c r="G310" s="67"/>
      <c r="H310" s="65"/>
      <c r="I310" s="65"/>
      <c r="J310" s="59">
        <f t="shared" si="21"/>
        <v>0</v>
      </c>
      <c r="K310" s="59">
        <f t="shared" si="22"/>
        <v>0</v>
      </c>
      <c r="L310" s="59">
        <f t="shared" si="23"/>
        <v>0</v>
      </c>
      <c r="M310" s="59">
        <f t="shared" si="20"/>
        <v>0</v>
      </c>
      <c r="N310" s="64"/>
      <c r="O310" s="15" t="str">
        <f t="shared" si="24"/>
        <v/>
      </c>
      <c r="P310" s="15" t="str">
        <f>LEFT(IF(ISNUMBER(SEARCH("R",UPPER(A310))),"R","") &amp; IF(ISNUMBER(SEARCH("R",UPPER(PTC_Subscriptions!A306))),"R",""),1)</f>
        <v/>
      </c>
    </row>
    <row r="311" spans="1:16" x14ac:dyDescent="0.25">
      <c r="A311" s="64"/>
      <c r="B311" s="65"/>
      <c r="C311" s="65"/>
      <c r="D311" s="65"/>
      <c r="E311" s="21"/>
      <c r="F311" s="66"/>
      <c r="G311" s="67"/>
      <c r="H311" s="65"/>
      <c r="I311" s="65"/>
      <c r="J311" s="59">
        <f t="shared" si="21"/>
        <v>0</v>
      </c>
      <c r="K311" s="59">
        <f t="shared" si="22"/>
        <v>0</v>
      </c>
      <c r="L311" s="59">
        <f t="shared" si="23"/>
        <v>0</v>
      </c>
      <c r="M311" s="59">
        <f t="shared" si="20"/>
        <v>0</v>
      </c>
      <c r="N311" s="64"/>
      <c r="O311" s="15" t="str">
        <f t="shared" si="24"/>
        <v/>
      </c>
      <c r="P311" s="15" t="str">
        <f>LEFT(IF(ISNUMBER(SEARCH("R",UPPER(A311))),"R","") &amp; IF(ISNUMBER(SEARCH("R",UPPER(PTC_Subscriptions!A307))),"R",""),1)</f>
        <v/>
      </c>
    </row>
    <row r="312" spans="1:16" x14ac:dyDescent="0.25">
      <c r="A312" s="64"/>
      <c r="B312" s="65"/>
      <c r="C312" s="65"/>
      <c r="D312" s="65"/>
      <c r="E312" s="21"/>
      <c r="F312" s="66"/>
      <c r="G312" s="67"/>
      <c r="H312" s="65"/>
      <c r="I312" s="65"/>
      <c r="J312" s="59">
        <f t="shared" si="21"/>
        <v>0</v>
      </c>
      <c r="K312" s="59">
        <f t="shared" si="22"/>
        <v>0</v>
      </c>
      <c r="L312" s="59">
        <f t="shared" si="23"/>
        <v>0</v>
      </c>
      <c r="M312" s="59">
        <f t="shared" si="20"/>
        <v>0</v>
      </c>
      <c r="N312" s="64"/>
      <c r="O312" s="15" t="str">
        <f t="shared" si="24"/>
        <v/>
      </c>
      <c r="P312" s="15" t="str">
        <f>LEFT(IF(ISNUMBER(SEARCH("R",UPPER(A312))),"R","") &amp; IF(ISNUMBER(SEARCH("R",UPPER(PTC_Subscriptions!A308))),"R",""),1)</f>
        <v/>
      </c>
    </row>
    <row r="313" spans="1:16" x14ac:dyDescent="0.25">
      <c r="A313" s="64"/>
      <c r="B313" s="65"/>
      <c r="C313" s="65"/>
      <c r="D313" s="65"/>
      <c r="E313" s="21"/>
      <c r="F313" s="66"/>
      <c r="G313" s="67"/>
      <c r="H313" s="65"/>
      <c r="I313" s="65"/>
      <c r="J313" s="59">
        <f t="shared" si="21"/>
        <v>0</v>
      </c>
      <c r="K313" s="59">
        <f t="shared" si="22"/>
        <v>0</v>
      </c>
      <c r="L313" s="59">
        <f t="shared" si="23"/>
        <v>0</v>
      </c>
      <c r="M313" s="59">
        <f t="shared" si="20"/>
        <v>0</v>
      </c>
      <c r="N313" s="64"/>
      <c r="O313" s="15" t="str">
        <f t="shared" si="24"/>
        <v/>
      </c>
      <c r="P313" s="15" t="str">
        <f>LEFT(IF(ISNUMBER(SEARCH("R",UPPER(A313))),"R","") &amp; IF(ISNUMBER(SEARCH("R",UPPER(PTC_Subscriptions!A309))),"R",""),1)</f>
        <v/>
      </c>
    </row>
    <row r="314" spans="1:16" x14ac:dyDescent="0.25">
      <c r="A314" s="64"/>
      <c r="B314" s="65"/>
      <c r="C314" s="65"/>
      <c r="D314" s="65"/>
      <c r="E314" s="21"/>
      <c r="F314" s="66"/>
      <c r="G314" s="67"/>
      <c r="H314" s="65"/>
      <c r="I314" s="65"/>
      <c r="J314" s="59">
        <f t="shared" si="21"/>
        <v>0</v>
      </c>
      <c r="K314" s="59">
        <f t="shared" si="22"/>
        <v>0</v>
      </c>
      <c r="L314" s="59">
        <f t="shared" si="23"/>
        <v>0</v>
      </c>
      <c r="M314" s="59">
        <f t="shared" si="20"/>
        <v>0</v>
      </c>
      <c r="N314" s="64"/>
      <c r="O314" s="15" t="str">
        <f t="shared" si="24"/>
        <v/>
      </c>
      <c r="P314" s="15" t="str">
        <f>LEFT(IF(ISNUMBER(SEARCH("R",UPPER(A314))),"R","") &amp; IF(ISNUMBER(SEARCH("R",UPPER(PTC_Subscriptions!A310))),"R",""),1)</f>
        <v/>
      </c>
    </row>
    <row r="315" spans="1:16" x14ac:dyDescent="0.25">
      <c r="A315" s="64"/>
      <c r="B315" s="65"/>
      <c r="C315" s="65"/>
      <c r="D315" s="65"/>
      <c r="E315" s="21"/>
      <c r="F315" s="66"/>
      <c r="G315" s="67"/>
      <c r="H315" s="65"/>
      <c r="I315" s="65"/>
      <c r="J315" s="59">
        <f t="shared" si="21"/>
        <v>0</v>
      </c>
      <c r="K315" s="59">
        <f t="shared" si="22"/>
        <v>0</v>
      </c>
      <c r="L315" s="59">
        <f t="shared" si="23"/>
        <v>0</v>
      </c>
      <c r="M315" s="59">
        <f t="shared" si="20"/>
        <v>0</v>
      </c>
      <c r="N315" s="64"/>
      <c r="O315" s="15" t="str">
        <f t="shared" si="24"/>
        <v/>
      </c>
      <c r="P315" s="15" t="str">
        <f>LEFT(IF(ISNUMBER(SEARCH("R",UPPER(A315))),"R","") &amp; IF(ISNUMBER(SEARCH("R",UPPER(PTC_Subscriptions!A311))),"R",""),1)</f>
        <v/>
      </c>
    </row>
    <row r="316" spans="1:16" x14ac:dyDescent="0.25">
      <c r="A316" s="64"/>
      <c r="B316" s="65"/>
      <c r="C316" s="65"/>
      <c r="D316" s="65"/>
      <c r="E316" s="21"/>
      <c r="F316" s="66"/>
      <c r="G316" s="67"/>
      <c r="H316" s="65"/>
      <c r="I316" s="65"/>
      <c r="J316" s="59">
        <f t="shared" si="21"/>
        <v>0</v>
      </c>
      <c r="K316" s="59">
        <f t="shared" si="22"/>
        <v>0</v>
      </c>
      <c r="L316" s="59">
        <f t="shared" si="23"/>
        <v>0</v>
      </c>
      <c r="M316" s="59">
        <f t="shared" ref="M316:M499" si="25">SUM(J316:L316)</f>
        <v>0</v>
      </c>
      <c r="N316" s="64"/>
      <c r="O316" s="15" t="str">
        <f t="shared" si="24"/>
        <v/>
      </c>
      <c r="P316" s="15" t="str">
        <f>LEFT(IF(ISNUMBER(SEARCH("R",UPPER(A316))),"R","") &amp; IF(ISNUMBER(SEARCH("R",UPPER(PTC_Subscriptions!A312))),"R",""),1)</f>
        <v/>
      </c>
    </row>
    <row r="317" spans="1:16" x14ac:dyDescent="0.25">
      <c r="A317" s="64"/>
      <c r="B317" s="65"/>
      <c r="C317" s="65"/>
      <c r="D317" s="65"/>
      <c r="E317" s="21"/>
      <c r="F317" s="66"/>
      <c r="G317" s="67"/>
      <c r="H317" s="65"/>
      <c r="I317" s="65"/>
      <c r="J317" s="59">
        <f t="shared" si="21"/>
        <v>0</v>
      </c>
      <c r="K317" s="59">
        <f t="shared" si="22"/>
        <v>0</v>
      </c>
      <c r="L317" s="59">
        <f t="shared" si="23"/>
        <v>0</v>
      </c>
      <c r="M317" s="59">
        <f t="shared" si="25"/>
        <v>0</v>
      </c>
      <c r="N317" s="64"/>
      <c r="O317" s="15" t="str">
        <f t="shared" si="24"/>
        <v/>
      </c>
      <c r="P317" s="15" t="str">
        <f>LEFT(IF(ISNUMBER(SEARCH("R",UPPER(A317))),"R","") &amp; IF(ISNUMBER(SEARCH("R",UPPER(PTC_Subscriptions!A313))),"R",""),1)</f>
        <v/>
      </c>
    </row>
    <row r="318" spans="1:16" x14ac:dyDescent="0.25">
      <c r="A318" s="64"/>
      <c r="B318" s="65"/>
      <c r="C318" s="65"/>
      <c r="D318" s="65"/>
      <c r="E318" s="21"/>
      <c r="F318" s="66"/>
      <c r="G318" s="67"/>
      <c r="H318" s="65"/>
      <c r="I318" s="65"/>
      <c r="J318" s="59">
        <f t="shared" si="21"/>
        <v>0</v>
      </c>
      <c r="K318" s="59">
        <f t="shared" si="22"/>
        <v>0</v>
      </c>
      <c r="L318" s="59">
        <f t="shared" si="23"/>
        <v>0</v>
      </c>
      <c r="M318" s="59">
        <f t="shared" si="25"/>
        <v>0</v>
      </c>
      <c r="N318" s="64"/>
      <c r="O318" s="15" t="str">
        <f t="shared" si="24"/>
        <v/>
      </c>
      <c r="P318" s="15" t="str">
        <f>LEFT(IF(ISNUMBER(SEARCH("R",UPPER(A318))),"R","") &amp; IF(ISNUMBER(SEARCH("R",UPPER(PTC_Subscriptions!A314))),"R",""),1)</f>
        <v/>
      </c>
    </row>
    <row r="319" spans="1:16" x14ac:dyDescent="0.25">
      <c r="A319" s="64"/>
      <c r="B319" s="65"/>
      <c r="C319" s="65"/>
      <c r="D319" s="65"/>
      <c r="E319" s="21"/>
      <c r="F319" s="66"/>
      <c r="G319" s="67"/>
      <c r="H319" s="65"/>
      <c r="I319" s="65"/>
      <c r="J319" s="59">
        <f t="shared" si="21"/>
        <v>0</v>
      </c>
      <c r="K319" s="59">
        <f t="shared" si="22"/>
        <v>0</v>
      </c>
      <c r="L319" s="59">
        <f t="shared" si="23"/>
        <v>0</v>
      </c>
      <c r="M319" s="59">
        <f t="shared" si="25"/>
        <v>0</v>
      </c>
      <c r="N319" s="64"/>
      <c r="O319" s="15" t="str">
        <f t="shared" si="24"/>
        <v/>
      </c>
      <c r="P319" s="15" t="str">
        <f>LEFT(IF(ISNUMBER(SEARCH("R",UPPER(A319))),"R","") &amp; IF(ISNUMBER(SEARCH("R",UPPER(PTC_Subscriptions!A315))),"R",""),1)</f>
        <v/>
      </c>
    </row>
    <row r="320" spans="1:16" x14ac:dyDescent="0.25">
      <c r="A320" s="64"/>
      <c r="B320" s="65"/>
      <c r="C320" s="65"/>
      <c r="D320" s="65"/>
      <c r="E320" s="21"/>
      <c r="F320" s="66"/>
      <c r="G320" s="67"/>
      <c r="H320" s="65"/>
      <c r="I320" s="65"/>
      <c r="J320" s="59">
        <f t="shared" si="21"/>
        <v>0</v>
      </c>
      <c r="K320" s="59">
        <f t="shared" si="22"/>
        <v>0</v>
      </c>
      <c r="L320" s="59">
        <f t="shared" si="23"/>
        <v>0</v>
      </c>
      <c r="M320" s="59">
        <f t="shared" si="25"/>
        <v>0</v>
      </c>
      <c r="N320" s="64"/>
      <c r="O320" s="15" t="str">
        <f t="shared" si="24"/>
        <v/>
      </c>
      <c r="P320" s="15" t="str">
        <f>LEFT(IF(ISNUMBER(SEARCH("R",UPPER(A320))),"R","") &amp; IF(ISNUMBER(SEARCH("R",UPPER(PTC_Subscriptions!A316))),"R",""),1)</f>
        <v/>
      </c>
    </row>
    <row r="321" spans="1:16" x14ac:dyDescent="0.25">
      <c r="A321" s="64"/>
      <c r="B321" s="65"/>
      <c r="C321" s="65"/>
      <c r="D321" s="65"/>
      <c r="E321" s="21"/>
      <c r="F321" s="66"/>
      <c r="G321" s="67"/>
      <c r="H321" s="65"/>
      <c r="I321" s="65"/>
      <c r="J321" s="59">
        <f t="shared" si="21"/>
        <v>0</v>
      </c>
      <c r="K321" s="59">
        <f t="shared" si="22"/>
        <v>0</v>
      </c>
      <c r="L321" s="59">
        <f t="shared" si="23"/>
        <v>0</v>
      </c>
      <c r="M321" s="59">
        <f t="shared" si="25"/>
        <v>0</v>
      </c>
      <c r="N321" s="64"/>
      <c r="O321" s="15" t="str">
        <f t="shared" si="24"/>
        <v/>
      </c>
      <c r="P321" s="15" t="str">
        <f>LEFT(IF(ISNUMBER(SEARCH("R",UPPER(A321))),"R","") &amp; IF(ISNUMBER(SEARCH("R",UPPER(PTC_Subscriptions!A317))),"R",""),1)</f>
        <v/>
      </c>
    </row>
    <row r="322" spans="1:16" x14ac:dyDescent="0.25">
      <c r="A322" s="64"/>
      <c r="B322" s="65"/>
      <c r="C322" s="65"/>
      <c r="D322" s="65"/>
      <c r="E322" s="21"/>
      <c r="F322" s="66"/>
      <c r="G322" s="67"/>
      <c r="H322" s="65"/>
      <c r="I322" s="65"/>
      <c r="J322" s="59">
        <f t="shared" si="21"/>
        <v>0</v>
      </c>
      <c r="K322" s="59">
        <f t="shared" si="22"/>
        <v>0</v>
      </c>
      <c r="L322" s="59">
        <f t="shared" si="23"/>
        <v>0</v>
      </c>
      <c r="M322" s="59">
        <f t="shared" si="25"/>
        <v>0</v>
      </c>
      <c r="N322" s="64"/>
      <c r="O322" s="15" t="str">
        <f t="shared" si="24"/>
        <v/>
      </c>
      <c r="P322" s="15" t="str">
        <f>LEFT(IF(ISNUMBER(SEARCH("R",UPPER(A322))),"R","") &amp; IF(ISNUMBER(SEARCH("R",UPPER(PTC_Subscriptions!A318))),"R",""),1)</f>
        <v/>
      </c>
    </row>
    <row r="323" spans="1:16" x14ac:dyDescent="0.25">
      <c r="A323" s="64"/>
      <c r="B323" s="65"/>
      <c r="C323" s="65"/>
      <c r="D323" s="65"/>
      <c r="E323" s="21"/>
      <c r="F323" s="66"/>
      <c r="G323" s="67"/>
      <c r="H323" s="65"/>
      <c r="I323" s="65"/>
      <c r="J323" s="59">
        <f t="shared" si="21"/>
        <v>0</v>
      </c>
      <c r="K323" s="59">
        <f t="shared" si="22"/>
        <v>0</v>
      </c>
      <c r="L323" s="59">
        <f t="shared" si="23"/>
        <v>0</v>
      </c>
      <c r="M323" s="59">
        <f t="shared" si="25"/>
        <v>0</v>
      </c>
      <c r="N323" s="64"/>
      <c r="O323" s="15" t="str">
        <f t="shared" si="24"/>
        <v/>
      </c>
      <c r="P323" s="15" t="str">
        <f>LEFT(IF(ISNUMBER(SEARCH("R",UPPER(A323))),"R","") &amp; IF(ISNUMBER(SEARCH("R",UPPER(PTC_Subscriptions!A319))),"R",""),1)</f>
        <v/>
      </c>
    </row>
    <row r="324" spans="1:16" x14ac:dyDescent="0.25">
      <c r="A324" s="64"/>
      <c r="B324" s="65"/>
      <c r="C324" s="65"/>
      <c r="D324" s="65"/>
      <c r="E324" s="21"/>
      <c r="F324" s="66"/>
      <c r="G324" s="67"/>
      <c r="H324" s="65"/>
      <c r="I324" s="65"/>
      <c r="J324" s="59">
        <f t="shared" si="21"/>
        <v>0</v>
      </c>
      <c r="K324" s="59">
        <f t="shared" si="22"/>
        <v>0</v>
      </c>
      <c r="L324" s="59">
        <f t="shared" si="23"/>
        <v>0</v>
      </c>
      <c r="M324" s="59">
        <f t="shared" si="25"/>
        <v>0</v>
      </c>
      <c r="N324" s="64"/>
      <c r="O324" s="15" t="str">
        <f t="shared" si="24"/>
        <v/>
      </c>
      <c r="P324" s="15" t="str">
        <f>LEFT(IF(ISNUMBER(SEARCH("R",UPPER(A324))),"R","") &amp; IF(ISNUMBER(SEARCH("R",UPPER(PTC_Subscriptions!A320))),"R",""),1)</f>
        <v/>
      </c>
    </row>
    <row r="325" spans="1:16" x14ac:dyDescent="0.25">
      <c r="A325" s="64"/>
      <c r="B325" s="65"/>
      <c r="C325" s="65"/>
      <c r="D325" s="65"/>
      <c r="E325" s="21"/>
      <c r="F325" s="66"/>
      <c r="G325" s="67"/>
      <c r="H325" s="65"/>
      <c r="I325" s="65"/>
      <c r="J325" s="59">
        <f t="shared" si="21"/>
        <v>0</v>
      </c>
      <c r="K325" s="59">
        <f t="shared" si="22"/>
        <v>0</v>
      </c>
      <c r="L325" s="59">
        <f t="shared" si="23"/>
        <v>0</v>
      </c>
      <c r="M325" s="59">
        <f t="shared" si="25"/>
        <v>0</v>
      </c>
      <c r="N325" s="64"/>
      <c r="O325" s="15" t="str">
        <f t="shared" si="24"/>
        <v/>
      </c>
      <c r="P325" s="15" t="str">
        <f>LEFT(IF(ISNUMBER(SEARCH("R",UPPER(A325))),"R","") &amp; IF(ISNUMBER(SEARCH("R",UPPER(PTC_Subscriptions!A321))),"R",""),1)</f>
        <v/>
      </c>
    </row>
    <row r="326" spans="1:16" x14ac:dyDescent="0.25">
      <c r="A326" s="64"/>
      <c r="B326" s="65"/>
      <c r="C326" s="65"/>
      <c r="D326" s="65"/>
      <c r="E326" s="21"/>
      <c r="F326" s="66"/>
      <c r="G326" s="67"/>
      <c r="H326" s="65"/>
      <c r="I326" s="65"/>
      <c r="J326" s="59">
        <f t="shared" si="21"/>
        <v>0</v>
      </c>
      <c r="K326" s="59">
        <f t="shared" si="22"/>
        <v>0</v>
      </c>
      <c r="L326" s="59">
        <f t="shared" si="23"/>
        <v>0</v>
      </c>
      <c r="M326" s="59">
        <f t="shared" si="25"/>
        <v>0</v>
      </c>
      <c r="N326" s="64"/>
      <c r="O326" s="15" t="str">
        <f t="shared" si="24"/>
        <v/>
      </c>
      <c r="P326" s="15" t="str">
        <f>LEFT(IF(ISNUMBER(SEARCH("R",UPPER(A326))),"R","") &amp; IF(ISNUMBER(SEARCH("R",UPPER(PTC_Subscriptions!A322))),"R",""),1)</f>
        <v/>
      </c>
    </row>
    <row r="327" spans="1:16" x14ac:dyDescent="0.25">
      <c r="A327" s="64"/>
      <c r="B327" s="65"/>
      <c r="C327" s="65"/>
      <c r="D327" s="65"/>
      <c r="E327" s="21"/>
      <c r="F327" s="66"/>
      <c r="G327" s="67"/>
      <c r="H327" s="65"/>
      <c r="I327" s="65"/>
      <c r="J327" s="59">
        <f t="shared" si="21"/>
        <v>0</v>
      </c>
      <c r="K327" s="59">
        <f t="shared" si="22"/>
        <v>0</v>
      </c>
      <c r="L327" s="59">
        <f t="shared" si="23"/>
        <v>0</v>
      </c>
      <c r="M327" s="59">
        <f t="shared" si="25"/>
        <v>0</v>
      </c>
      <c r="N327" s="64"/>
      <c r="O327" s="15" t="str">
        <f t="shared" si="24"/>
        <v/>
      </c>
      <c r="P327" s="15" t="str">
        <f>LEFT(IF(ISNUMBER(SEARCH("R",UPPER(A327))),"R","") &amp; IF(ISNUMBER(SEARCH("R",UPPER(PTC_Subscriptions!A323))),"R",""),1)</f>
        <v/>
      </c>
    </row>
    <row r="328" spans="1:16" x14ac:dyDescent="0.25">
      <c r="A328" s="64"/>
      <c r="B328" s="65"/>
      <c r="C328" s="65"/>
      <c r="D328" s="65"/>
      <c r="E328" s="21"/>
      <c r="F328" s="66"/>
      <c r="G328" s="67"/>
      <c r="H328" s="65"/>
      <c r="I328" s="65"/>
      <c r="J328" s="59">
        <f t="shared" si="21"/>
        <v>0</v>
      </c>
      <c r="K328" s="59">
        <f t="shared" si="22"/>
        <v>0</v>
      </c>
      <c r="L328" s="59">
        <f t="shared" si="23"/>
        <v>0</v>
      </c>
      <c r="M328" s="59">
        <f t="shared" si="25"/>
        <v>0</v>
      </c>
      <c r="N328" s="64"/>
      <c r="O328" s="15" t="str">
        <f t="shared" si="24"/>
        <v/>
      </c>
      <c r="P328" s="15" t="str">
        <f>LEFT(IF(ISNUMBER(SEARCH("R",UPPER(A328))),"R","") &amp; IF(ISNUMBER(SEARCH("R",UPPER(PTC_Subscriptions!A324))),"R",""),1)</f>
        <v/>
      </c>
    </row>
    <row r="329" spans="1:16" x14ac:dyDescent="0.25">
      <c r="A329" s="64"/>
      <c r="B329" s="65"/>
      <c r="C329" s="65"/>
      <c r="D329" s="65"/>
      <c r="E329" s="21"/>
      <c r="F329" s="66"/>
      <c r="G329" s="67"/>
      <c r="H329" s="65"/>
      <c r="I329" s="65"/>
      <c r="J329" s="59">
        <f t="shared" si="21"/>
        <v>0</v>
      </c>
      <c r="K329" s="59">
        <f t="shared" si="22"/>
        <v>0</v>
      </c>
      <c r="L329" s="59">
        <f t="shared" si="23"/>
        <v>0</v>
      </c>
      <c r="M329" s="59">
        <f t="shared" si="25"/>
        <v>0</v>
      </c>
      <c r="N329" s="64"/>
      <c r="O329" s="15" t="str">
        <f t="shared" si="24"/>
        <v/>
      </c>
      <c r="P329" s="15" t="str">
        <f>LEFT(IF(ISNUMBER(SEARCH("R",UPPER(A329))),"R","") &amp; IF(ISNUMBER(SEARCH("R",UPPER(PTC_Subscriptions!A325))),"R",""),1)</f>
        <v/>
      </c>
    </row>
    <row r="330" spans="1:16" x14ac:dyDescent="0.25">
      <c r="A330" s="64"/>
      <c r="B330" s="65"/>
      <c r="C330" s="65"/>
      <c r="D330" s="65"/>
      <c r="E330" s="21"/>
      <c r="F330" s="66"/>
      <c r="G330" s="67"/>
      <c r="H330" s="65"/>
      <c r="I330" s="65"/>
      <c r="J330" s="59">
        <f t="shared" si="21"/>
        <v>0</v>
      </c>
      <c r="K330" s="59">
        <f t="shared" si="22"/>
        <v>0</v>
      </c>
      <c r="L330" s="59">
        <f t="shared" si="23"/>
        <v>0</v>
      </c>
      <c r="M330" s="59">
        <f t="shared" si="25"/>
        <v>0</v>
      </c>
      <c r="N330" s="64"/>
      <c r="O330" s="15" t="str">
        <f t="shared" si="24"/>
        <v/>
      </c>
      <c r="P330" s="15" t="str">
        <f>LEFT(IF(ISNUMBER(SEARCH("R",UPPER(A330))),"R","") &amp; IF(ISNUMBER(SEARCH("R",UPPER(PTC_Subscriptions!A326))),"R",""),1)</f>
        <v/>
      </c>
    </row>
    <row r="331" spans="1:16" x14ac:dyDescent="0.25">
      <c r="A331" s="64"/>
      <c r="B331" s="65"/>
      <c r="C331" s="65"/>
      <c r="D331" s="65"/>
      <c r="E331" s="21"/>
      <c r="F331" s="66"/>
      <c r="G331" s="67"/>
      <c r="H331" s="65"/>
      <c r="I331" s="65"/>
      <c r="J331" s="59">
        <f t="shared" si="21"/>
        <v>0</v>
      </c>
      <c r="K331" s="59">
        <f t="shared" si="22"/>
        <v>0</v>
      </c>
      <c r="L331" s="59">
        <f t="shared" si="23"/>
        <v>0</v>
      </c>
      <c r="M331" s="59">
        <f t="shared" si="25"/>
        <v>0</v>
      </c>
      <c r="N331" s="64"/>
      <c r="O331" s="15" t="str">
        <f t="shared" si="24"/>
        <v/>
      </c>
      <c r="P331" s="15" t="str">
        <f>LEFT(IF(ISNUMBER(SEARCH("R",UPPER(A331))),"R","") &amp; IF(ISNUMBER(SEARCH("R",UPPER(PTC_Subscriptions!A327))),"R",""),1)</f>
        <v/>
      </c>
    </row>
    <row r="332" spans="1:16" x14ac:dyDescent="0.25">
      <c r="A332" s="64"/>
      <c r="B332" s="65"/>
      <c r="C332" s="65"/>
      <c r="D332" s="65"/>
      <c r="E332" s="21"/>
      <c r="F332" s="66"/>
      <c r="G332" s="67"/>
      <c r="H332" s="65"/>
      <c r="I332" s="65"/>
      <c r="J332" s="59">
        <f t="shared" si="21"/>
        <v>0</v>
      </c>
      <c r="K332" s="59">
        <f t="shared" si="22"/>
        <v>0</v>
      </c>
      <c r="L332" s="59">
        <f t="shared" si="23"/>
        <v>0</v>
      </c>
      <c r="M332" s="59">
        <f t="shared" si="25"/>
        <v>0</v>
      </c>
      <c r="N332" s="64"/>
      <c r="O332" s="15" t="str">
        <f t="shared" si="24"/>
        <v/>
      </c>
      <c r="P332" s="15" t="str">
        <f>LEFT(IF(ISNUMBER(SEARCH("R",UPPER(A332))),"R","") &amp; IF(ISNUMBER(SEARCH("R",UPPER(PTC_Subscriptions!A328))),"R",""),1)</f>
        <v/>
      </c>
    </row>
    <row r="333" spans="1:16" x14ac:dyDescent="0.25">
      <c r="A333" s="64"/>
      <c r="B333" s="65"/>
      <c r="C333" s="65"/>
      <c r="D333" s="65"/>
      <c r="E333" s="21"/>
      <c r="F333" s="66"/>
      <c r="G333" s="67"/>
      <c r="H333" s="65"/>
      <c r="I333" s="65"/>
      <c r="J333" s="59">
        <f t="shared" si="21"/>
        <v>0</v>
      </c>
      <c r="K333" s="59">
        <f t="shared" si="22"/>
        <v>0</v>
      </c>
      <c r="L333" s="59">
        <f t="shared" si="23"/>
        <v>0</v>
      </c>
      <c r="M333" s="59">
        <f t="shared" si="25"/>
        <v>0</v>
      </c>
      <c r="N333" s="64"/>
      <c r="O333" s="15" t="str">
        <f t="shared" si="24"/>
        <v/>
      </c>
      <c r="P333" s="15" t="str">
        <f>LEFT(IF(ISNUMBER(SEARCH("R",UPPER(A333))),"R","") &amp; IF(ISNUMBER(SEARCH("R",UPPER(PTC_Subscriptions!A329))),"R",""),1)</f>
        <v/>
      </c>
    </row>
    <row r="334" spans="1:16" x14ac:dyDescent="0.25">
      <c r="A334" s="64"/>
      <c r="B334" s="65"/>
      <c r="C334" s="65"/>
      <c r="D334" s="65"/>
      <c r="E334" s="21"/>
      <c r="F334" s="66"/>
      <c r="G334" s="67"/>
      <c r="H334" s="65"/>
      <c r="I334" s="65"/>
      <c r="J334" s="59">
        <f t="shared" ref="J334:J397" si="26">IF(G334&lt;&gt;"",$K$3,0)</f>
        <v>0</v>
      </c>
      <c r="K334" s="59">
        <f t="shared" ref="K334:K397" si="27">IF(AND(LOWER(H334)="y",AND(G334&lt;&gt;"APO",G334&lt;&gt;"D3")),$K$4,0)</f>
        <v>0</v>
      </c>
      <c r="L334" s="59">
        <f t="shared" ref="L334:L397" si="28">IF(LOWER(I334) = "y",$K$5,0)</f>
        <v>0</v>
      </c>
      <c r="M334" s="59">
        <f t="shared" si="25"/>
        <v>0</v>
      </c>
      <c r="N334" s="64"/>
      <c r="O334" s="15" t="str">
        <f t="shared" si="24"/>
        <v/>
      </c>
      <c r="P334" s="15" t="str">
        <f>LEFT(IF(ISNUMBER(SEARCH("R",UPPER(A334))),"R","") &amp; IF(ISNUMBER(SEARCH("R",UPPER(PTC_Subscriptions!A330))),"R",""),1)</f>
        <v/>
      </c>
    </row>
    <row r="335" spans="1:16" x14ac:dyDescent="0.25">
      <c r="A335" s="64"/>
      <c r="B335" s="65"/>
      <c r="C335" s="65"/>
      <c r="D335" s="65"/>
      <c r="E335" s="21"/>
      <c r="F335" s="66"/>
      <c r="G335" s="67"/>
      <c r="H335" s="65"/>
      <c r="I335" s="65"/>
      <c r="J335" s="59">
        <f t="shared" si="26"/>
        <v>0</v>
      </c>
      <c r="K335" s="59">
        <f t="shared" si="27"/>
        <v>0</v>
      </c>
      <c r="L335" s="59">
        <f t="shared" si="28"/>
        <v>0</v>
      </c>
      <c r="M335" s="59">
        <f t="shared" si="25"/>
        <v>0</v>
      </c>
      <c r="N335" s="64"/>
      <c r="O335" s="15" t="str">
        <f t="shared" si="24"/>
        <v/>
      </c>
      <c r="P335" s="15" t="str">
        <f>LEFT(IF(ISNUMBER(SEARCH("R",UPPER(A335))),"R","") &amp; IF(ISNUMBER(SEARCH("R",UPPER(PTC_Subscriptions!A331))),"R",""),1)</f>
        <v/>
      </c>
    </row>
    <row r="336" spans="1:16" x14ac:dyDescent="0.25">
      <c r="A336" s="64"/>
      <c r="B336" s="65"/>
      <c r="C336" s="65"/>
      <c r="D336" s="65"/>
      <c r="E336" s="21"/>
      <c r="F336" s="66"/>
      <c r="G336" s="67"/>
      <c r="H336" s="65"/>
      <c r="I336" s="65"/>
      <c r="J336" s="59">
        <f t="shared" si="26"/>
        <v>0</v>
      </c>
      <c r="K336" s="59">
        <f t="shared" si="27"/>
        <v>0</v>
      </c>
      <c r="L336" s="59">
        <f t="shared" si="28"/>
        <v>0</v>
      </c>
      <c r="M336" s="59">
        <f t="shared" si="25"/>
        <v>0</v>
      </c>
      <c r="N336" s="64"/>
      <c r="O336" s="15" t="str">
        <f t="shared" si="24"/>
        <v/>
      </c>
      <c r="P336" s="15" t="str">
        <f>LEFT(IF(ISNUMBER(SEARCH("R",UPPER(A336))),"R","") &amp; IF(ISNUMBER(SEARCH("R",UPPER(PTC_Subscriptions!A332))),"R",""),1)</f>
        <v/>
      </c>
    </row>
    <row r="337" spans="1:16" x14ac:dyDescent="0.25">
      <c r="A337" s="64"/>
      <c r="B337" s="65"/>
      <c r="C337" s="65"/>
      <c r="D337" s="65"/>
      <c r="E337" s="21"/>
      <c r="F337" s="66"/>
      <c r="G337" s="67"/>
      <c r="H337" s="65"/>
      <c r="I337" s="65"/>
      <c r="J337" s="59">
        <f t="shared" si="26"/>
        <v>0</v>
      </c>
      <c r="K337" s="59">
        <f t="shared" si="27"/>
        <v>0</v>
      </c>
      <c r="L337" s="59">
        <f t="shared" si="28"/>
        <v>0</v>
      </c>
      <c r="M337" s="59">
        <f t="shared" si="25"/>
        <v>0</v>
      </c>
      <c r="N337" s="64"/>
      <c r="O337" s="15" t="str">
        <f t="shared" si="24"/>
        <v/>
      </c>
      <c r="P337" s="15" t="str">
        <f>LEFT(IF(ISNUMBER(SEARCH("R",UPPER(A337))),"R","") &amp; IF(ISNUMBER(SEARCH("R",UPPER(PTC_Subscriptions!A333))),"R",""),1)</f>
        <v/>
      </c>
    </row>
    <row r="338" spans="1:16" x14ac:dyDescent="0.25">
      <c r="A338" s="64"/>
      <c r="B338" s="65"/>
      <c r="C338" s="65"/>
      <c r="D338" s="65"/>
      <c r="E338" s="21"/>
      <c r="F338" s="66"/>
      <c r="G338" s="67"/>
      <c r="H338" s="65"/>
      <c r="I338" s="65"/>
      <c r="J338" s="59">
        <f t="shared" si="26"/>
        <v>0</v>
      </c>
      <c r="K338" s="59">
        <f t="shared" si="27"/>
        <v>0</v>
      </c>
      <c r="L338" s="59">
        <f t="shared" si="28"/>
        <v>0</v>
      </c>
      <c r="M338" s="59">
        <f t="shared" si="25"/>
        <v>0</v>
      </c>
      <c r="N338" s="64"/>
      <c r="O338" s="15" t="str">
        <f t="shared" si="24"/>
        <v/>
      </c>
      <c r="P338" s="15" t="str">
        <f>LEFT(IF(ISNUMBER(SEARCH("R",UPPER(A338))),"R","") &amp; IF(ISNUMBER(SEARCH("R",UPPER(PTC_Subscriptions!A334))),"R",""),1)</f>
        <v/>
      </c>
    </row>
    <row r="339" spans="1:16" x14ac:dyDescent="0.25">
      <c r="A339" s="64"/>
      <c r="B339" s="65"/>
      <c r="C339" s="65"/>
      <c r="D339" s="65"/>
      <c r="E339" s="21"/>
      <c r="F339" s="66"/>
      <c r="G339" s="67"/>
      <c r="H339" s="65"/>
      <c r="I339" s="65"/>
      <c r="J339" s="59">
        <f t="shared" si="26"/>
        <v>0</v>
      </c>
      <c r="K339" s="59">
        <f t="shared" si="27"/>
        <v>0</v>
      </c>
      <c r="L339" s="59">
        <f t="shared" si="28"/>
        <v>0</v>
      </c>
      <c r="M339" s="59">
        <f t="shared" si="25"/>
        <v>0</v>
      </c>
      <c r="N339" s="64"/>
      <c r="O339" s="15" t="str">
        <f t="shared" si="24"/>
        <v/>
      </c>
      <c r="P339" s="15" t="str">
        <f>LEFT(IF(ISNUMBER(SEARCH("R",UPPER(A339))),"R","") &amp; IF(ISNUMBER(SEARCH("R",UPPER(PTC_Subscriptions!A335))),"R",""),1)</f>
        <v/>
      </c>
    </row>
    <row r="340" spans="1:16" x14ac:dyDescent="0.25">
      <c r="A340" s="64"/>
      <c r="B340" s="65"/>
      <c r="C340" s="65"/>
      <c r="D340" s="65"/>
      <c r="E340" s="21"/>
      <c r="F340" s="66"/>
      <c r="G340" s="67"/>
      <c r="H340" s="65"/>
      <c r="I340" s="65"/>
      <c r="J340" s="59">
        <f t="shared" si="26"/>
        <v>0</v>
      </c>
      <c r="K340" s="59">
        <f t="shared" si="27"/>
        <v>0</v>
      </c>
      <c r="L340" s="59">
        <f t="shared" si="28"/>
        <v>0</v>
      </c>
      <c r="M340" s="59">
        <f t="shared" si="25"/>
        <v>0</v>
      </c>
      <c r="N340" s="64"/>
      <c r="O340" s="15" t="str">
        <f t="shared" si="24"/>
        <v/>
      </c>
      <c r="P340" s="15" t="str">
        <f>LEFT(IF(ISNUMBER(SEARCH("R",UPPER(A340))),"R","") &amp; IF(ISNUMBER(SEARCH("R",UPPER(PTC_Subscriptions!A336))),"R",""),1)</f>
        <v/>
      </c>
    </row>
    <row r="341" spans="1:16" x14ac:dyDescent="0.25">
      <c r="A341" s="64"/>
      <c r="B341" s="65"/>
      <c r="C341" s="65"/>
      <c r="D341" s="65"/>
      <c r="E341" s="21"/>
      <c r="F341" s="66"/>
      <c r="G341" s="67"/>
      <c r="H341" s="65"/>
      <c r="I341" s="65"/>
      <c r="J341" s="59">
        <f t="shared" si="26"/>
        <v>0</v>
      </c>
      <c r="K341" s="59">
        <f t="shared" si="27"/>
        <v>0</v>
      </c>
      <c r="L341" s="59">
        <f t="shared" si="28"/>
        <v>0</v>
      </c>
      <c r="M341" s="59">
        <f t="shared" si="25"/>
        <v>0</v>
      </c>
      <c r="N341" s="64"/>
      <c r="O341" s="15" t="str">
        <f t="shared" si="24"/>
        <v/>
      </c>
      <c r="P341" s="15" t="str">
        <f>LEFT(IF(ISNUMBER(SEARCH("R",UPPER(A341))),"R","") &amp; IF(ISNUMBER(SEARCH("R",UPPER(PTC_Subscriptions!A337))),"R",""),1)</f>
        <v/>
      </c>
    </row>
    <row r="342" spans="1:16" x14ac:dyDescent="0.25">
      <c r="A342" s="64"/>
      <c r="B342" s="65"/>
      <c r="C342" s="65"/>
      <c r="D342" s="65"/>
      <c r="E342" s="21"/>
      <c r="F342" s="66"/>
      <c r="G342" s="67"/>
      <c r="H342" s="65"/>
      <c r="I342" s="65"/>
      <c r="J342" s="59">
        <f t="shared" si="26"/>
        <v>0</v>
      </c>
      <c r="K342" s="59">
        <f t="shared" si="27"/>
        <v>0</v>
      </c>
      <c r="L342" s="59">
        <f t="shared" si="28"/>
        <v>0</v>
      </c>
      <c r="M342" s="59">
        <f t="shared" si="25"/>
        <v>0</v>
      </c>
      <c r="N342" s="64"/>
      <c r="O342" s="15" t="str">
        <f t="shared" si="24"/>
        <v/>
      </c>
      <c r="P342" s="15" t="str">
        <f>LEFT(IF(ISNUMBER(SEARCH("R",UPPER(A342))),"R","") &amp; IF(ISNUMBER(SEARCH("R",UPPER(PTC_Subscriptions!A338))),"R",""),1)</f>
        <v/>
      </c>
    </row>
    <row r="343" spans="1:16" x14ac:dyDescent="0.25">
      <c r="A343" s="64"/>
      <c r="B343" s="65"/>
      <c r="C343" s="65"/>
      <c r="D343" s="65"/>
      <c r="E343" s="21"/>
      <c r="F343" s="66"/>
      <c r="G343" s="67"/>
      <c r="H343" s="65"/>
      <c r="I343" s="65"/>
      <c r="J343" s="59">
        <f t="shared" si="26"/>
        <v>0</v>
      </c>
      <c r="K343" s="59">
        <f t="shared" si="27"/>
        <v>0</v>
      </c>
      <c r="L343" s="59">
        <f t="shared" si="28"/>
        <v>0</v>
      </c>
      <c r="M343" s="59">
        <f t="shared" si="25"/>
        <v>0</v>
      </c>
      <c r="N343" s="64"/>
      <c r="O343" s="15" t="str">
        <f t="shared" si="24"/>
        <v/>
      </c>
      <c r="P343" s="15" t="str">
        <f>LEFT(IF(ISNUMBER(SEARCH("R",UPPER(A343))),"R","") &amp; IF(ISNUMBER(SEARCH("R",UPPER(PTC_Subscriptions!A339))),"R",""),1)</f>
        <v/>
      </c>
    </row>
    <row r="344" spans="1:16" x14ac:dyDescent="0.25">
      <c r="A344" s="64"/>
      <c r="B344" s="65"/>
      <c r="C344" s="65"/>
      <c r="D344" s="65"/>
      <c r="E344" s="21"/>
      <c r="F344" s="66"/>
      <c r="G344" s="67"/>
      <c r="H344" s="65"/>
      <c r="I344" s="65"/>
      <c r="J344" s="59">
        <f t="shared" si="26"/>
        <v>0</v>
      </c>
      <c r="K344" s="59">
        <f t="shared" si="27"/>
        <v>0</v>
      </c>
      <c r="L344" s="59">
        <f t="shared" si="28"/>
        <v>0</v>
      </c>
      <c r="M344" s="59">
        <f t="shared" si="25"/>
        <v>0</v>
      </c>
      <c r="N344" s="64"/>
      <c r="O344" s="15" t="str">
        <f t="shared" si="24"/>
        <v/>
      </c>
      <c r="P344" s="15" t="str">
        <f>LEFT(IF(ISNUMBER(SEARCH("R",UPPER(A344))),"R","") &amp; IF(ISNUMBER(SEARCH("R",UPPER(PTC_Subscriptions!A340))),"R",""),1)</f>
        <v/>
      </c>
    </row>
    <row r="345" spans="1:16" x14ac:dyDescent="0.25">
      <c r="A345" s="64"/>
      <c r="B345" s="65"/>
      <c r="C345" s="65"/>
      <c r="D345" s="65"/>
      <c r="E345" s="21"/>
      <c r="F345" s="66"/>
      <c r="G345" s="67"/>
      <c r="H345" s="65"/>
      <c r="I345" s="65"/>
      <c r="J345" s="59">
        <f t="shared" si="26"/>
        <v>0</v>
      </c>
      <c r="K345" s="59">
        <f t="shared" si="27"/>
        <v>0</v>
      </c>
      <c r="L345" s="59">
        <f t="shared" si="28"/>
        <v>0</v>
      </c>
      <c r="M345" s="59">
        <f t="shared" si="25"/>
        <v>0</v>
      </c>
      <c r="N345" s="64"/>
      <c r="O345" s="15" t="str">
        <f t="shared" si="24"/>
        <v/>
      </c>
      <c r="P345" s="15" t="str">
        <f>LEFT(IF(ISNUMBER(SEARCH("R",UPPER(A345))),"R","") &amp; IF(ISNUMBER(SEARCH("R",UPPER(PTC_Subscriptions!A341))),"R",""),1)</f>
        <v/>
      </c>
    </row>
    <row r="346" spans="1:16" x14ac:dyDescent="0.25">
      <c r="A346" s="64"/>
      <c r="B346" s="65"/>
      <c r="C346" s="65"/>
      <c r="D346" s="65"/>
      <c r="E346" s="21"/>
      <c r="F346" s="66"/>
      <c r="G346" s="67"/>
      <c r="H346" s="65"/>
      <c r="I346" s="65"/>
      <c r="J346" s="59">
        <f t="shared" si="26"/>
        <v>0</v>
      </c>
      <c r="K346" s="59">
        <f t="shared" si="27"/>
        <v>0</v>
      </c>
      <c r="L346" s="59">
        <f t="shared" si="28"/>
        <v>0</v>
      </c>
      <c r="M346" s="59">
        <f t="shared" si="25"/>
        <v>0</v>
      </c>
      <c r="N346" s="64"/>
      <c r="O346" s="15" t="str">
        <f t="shared" si="24"/>
        <v/>
      </c>
      <c r="P346" s="15" t="str">
        <f>LEFT(IF(ISNUMBER(SEARCH("R",UPPER(A346))),"R","") &amp; IF(ISNUMBER(SEARCH("R",UPPER(PTC_Subscriptions!A342))),"R",""),1)</f>
        <v/>
      </c>
    </row>
    <row r="347" spans="1:16" x14ac:dyDescent="0.25">
      <c r="A347" s="64"/>
      <c r="B347" s="65"/>
      <c r="C347" s="65"/>
      <c r="D347" s="65"/>
      <c r="E347" s="21"/>
      <c r="F347" s="66"/>
      <c r="G347" s="67"/>
      <c r="H347" s="65"/>
      <c r="I347" s="65"/>
      <c r="J347" s="59">
        <f t="shared" si="26"/>
        <v>0</v>
      </c>
      <c r="K347" s="59">
        <f t="shared" si="27"/>
        <v>0</v>
      </c>
      <c r="L347" s="59">
        <f t="shared" si="28"/>
        <v>0</v>
      </c>
      <c r="M347" s="59">
        <f t="shared" si="25"/>
        <v>0</v>
      </c>
      <c r="N347" s="64"/>
      <c r="O347" s="15" t="str">
        <f t="shared" si="24"/>
        <v/>
      </c>
      <c r="P347" s="15" t="str">
        <f>LEFT(IF(ISNUMBER(SEARCH("R",UPPER(A347))),"R","") &amp; IF(ISNUMBER(SEARCH("R",UPPER(PTC_Subscriptions!A343))),"R",""),1)</f>
        <v/>
      </c>
    </row>
    <row r="348" spans="1:16" x14ac:dyDescent="0.25">
      <c r="A348" s="64"/>
      <c r="B348" s="65"/>
      <c r="C348" s="65"/>
      <c r="D348" s="65"/>
      <c r="E348" s="21"/>
      <c r="F348" s="66"/>
      <c r="G348" s="67"/>
      <c r="H348" s="65"/>
      <c r="I348" s="65"/>
      <c r="J348" s="59">
        <f t="shared" si="26"/>
        <v>0</v>
      </c>
      <c r="K348" s="59">
        <f t="shared" si="27"/>
        <v>0</v>
      </c>
      <c r="L348" s="59">
        <f t="shared" si="28"/>
        <v>0</v>
      </c>
      <c r="M348" s="59">
        <f t="shared" si="25"/>
        <v>0</v>
      </c>
      <c r="N348" s="64"/>
      <c r="O348" s="15" t="str">
        <f t="shared" si="24"/>
        <v/>
      </c>
      <c r="P348" s="15" t="str">
        <f>LEFT(IF(ISNUMBER(SEARCH("R",UPPER(A348))),"R","") &amp; IF(ISNUMBER(SEARCH("R",UPPER(PTC_Subscriptions!A344))),"R",""),1)</f>
        <v/>
      </c>
    </row>
    <row r="349" spans="1:16" x14ac:dyDescent="0.25">
      <c r="A349" s="64"/>
      <c r="B349" s="65"/>
      <c r="C349" s="65"/>
      <c r="D349" s="65"/>
      <c r="E349" s="21"/>
      <c r="F349" s="66"/>
      <c r="G349" s="67"/>
      <c r="H349" s="65"/>
      <c r="I349" s="65"/>
      <c r="J349" s="59">
        <f t="shared" si="26"/>
        <v>0</v>
      </c>
      <c r="K349" s="59">
        <f t="shared" si="27"/>
        <v>0</v>
      </c>
      <c r="L349" s="59">
        <f t="shared" si="28"/>
        <v>0</v>
      </c>
      <c r="M349" s="59">
        <f t="shared" si="25"/>
        <v>0</v>
      </c>
      <c r="N349" s="64"/>
      <c r="O349" s="15" t="str">
        <f t="shared" si="24"/>
        <v/>
      </c>
      <c r="P349" s="15" t="str">
        <f>LEFT(IF(ISNUMBER(SEARCH("R",UPPER(A349))),"R","") &amp; IF(ISNUMBER(SEARCH("R",UPPER(PTC_Subscriptions!A345))),"R",""),1)</f>
        <v/>
      </c>
    </row>
    <row r="350" spans="1:16" x14ac:dyDescent="0.25">
      <c r="A350" s="64"/>
      <c r="B350" s="65"/>
      <c r="C350" s="65"/>
      <c r="D350" s="65"/>
      <c r="E350" s="21"/>
      <c r="F350" s="66"/>
      <c r="G350" s="67"/>
      <c r="H350" s="65"/>
      <c r="I350" s="65"/>
      <c r="J350" s="59">
        <f t="shared" si="26"/>
        <v>0</v>
      </c>
      <c r="K350" s="59">
        <f t="shared" si="27"/>
        <v>0</v>
      </c>
      <c r="L350" s="59">
        <f t="shared" si="28"/>
        <v>0</v>
      </c>
      <c r="M350" s="59">
        <f t="shared" si="25"/>
        <v>0</v>
      </c>
      <c r="N350" s="64"/>
      <c r="O350" s="15" t="str">
        <f t="shared" si="24"/>
        <v/>
      </c>
      <c r="P350" s="15" t="str">
        <f>LEFT(IF(ISNUMBER(SEARCH("R",UPPER(A350))),"R","") &amp; IF(ISNUMBER(SEARCH("R",UPPER(PTC_Subscriptions!A346))),"R",""),1)</f>
        <v/>
      </c>
    </row>
    <row r="351" spans="1:16" x14ac:dyDescent="0.25">
      <c r="A351" s="64"/>
      <c r="B351" s="65"/>
      <c r="C351" s="65"/>
      <c r="D351" s="65"/>
      <c r="E351" s="21"/>
      <c r="F351" s="66"/>
      <c r="G351" s="67"/>
      <c r="H351" s="65"/>
      <c r="I351" s="65"/>
      <c r="J351" s="59">
        <f t="shared" si="26"/>
        <v>0</v>
      </c>
      <c r="K351" s="59">
        <f t="shared" si="27"/>
        <v>0</v>
      </c>
      <c r="L351" s="59">
        <f t="shared" si="28"/>
        <v>0</v>
      </c>
      <c r="M351" s="59">
        <f t="shared" si="25"/>
        <v>0</v>
      </c>
      <c r="N351" s="64"/>
      <c r="O351" s="15" t="str">
        <f t="shared" si="24"/>
        <v/>
      </c>
      <c r="P351" s="15" t="str">
        <f>LEFT(IF(ISNUMBER(SEARCH("R",UPPER(A351))),"R","") &amp; IF(ISNUMBER(SEARCH("R",UPPER(PTC_Subscriptions!A347))),"R",""),1)</f>
        <v/>
      </c>
    </row>
    <row r="352" spans="1:16" x14ac:dyDescent="0.25">
      <c r="A352" s="64"/>
      <c r="B352" s="65"/>
      <c r="C352" s="65"/>
      <c r="D352" s="65"/>
      <c r="E352" s="21"/>
      <c r="F352" s="66"/>
      <c r="G352" s="67"/>
      <c r="H352" s="65"/>
      <c r="I352" s="65"/>
      <c r="J352" s="59">
        <f t="shared" si="26"/>
        <v>0</v>
      </c>
      <c r="K352" s="59">
        <f t="shared" si="27"/>
        <v>0</v>
      </c>
      <c r="L352" s="59">
        <f t="shared" si="28"/>
        <v>0</v>
      </c>
      <c r="M352" s="59">
        <f t="shared" si="25"/>
        <v>0</v>
      </c>
      <c r="N352" s="64"/>
      <c r="O352" s="15" t="str">
        <f t="shared" si="24"/>
        <v/>
      </c>
      <c r="P352" s="15" t="str">
        <f>LEFT(IF(ISNUMBER(SEARCH("R",UPPER(A352))),"R","") &amp; IF(ISNUMBER(SEARCH("R",UPPER(PTC_Subscriptions!A348))),"R",""),1)</f>
        <v/>
      </c>
    </row>
    <row r="353" spans="1:16" x14ac:dyDescent="0.25">
      <c r="A353" s="64"/>
      <c r="B353" s="65"/>
      <c r="C353" s="65"/>
      <c r="D353" s="65"/>
      <c r="E353" s="21"/>
      <c r="F353" s="66"/>
      <c r="G353" s="67"/>
      <c r="H353" s="65"/>
      <c r="I353" s="65"/>
      <c r="J353" s="59">
        <f t="shared" si="26"/>
        <v>0</v>
      </c>
      <c r="K353" s="59">
        <f t="shared" si="27"/>
        <v>0</v>
      </c>
      <c r="L353" s="59">
        <f t="shared" si="28"/>
        <v>0</v>
      </c>
      <c r="M353" s="59">
        <f t="shared" si="25"/>
        <v>0</v>
      </c>
      <c r="N353" s="64"/>
      <c r="O353" s="15" t="str">
        <f t="shared" si="24"/>
        <v/>
      </c>
      <c r="P353" s="15" t="str">
        <f>LEFT(IF(ISNUMBER(SEARCH("R",UPPER(A353))),"R","") &amp; IF(ISNUMBER(SEARCH("R",UPPER(PTC_Subscriptions!A349))),"R",""),1)</f>
        <v/>
      </c>
    </row>
    <row r="354" spans="1:16" x14ac:dyDescent="0.25">
      <c r="A354" s="64"/>
      <c r="B354" s="65"/>
      <c r="C354" s="65"/>
      <c r="D354" s="65"/>
      <c r="E354" s="21"/>
      <c r="F354" s="66"/>
      <c r="G354" s="67"/>
      <c r="H354" s="65"/>
      <c r="I354" s="65"/>
      <c r="J354" s="59">
        <f t="shared" si="26"/>
        <v>0</v>
      </c>
      <c r="K354" s="59">
        <f t="shared" si="27"/>
        <v>0</v>
      </c>
      <c r="L354" s="59">
        <f t="shared" si="28"/>
        <v>0</v>
      </c>
      <c r="M354" s="59">
        <f t="shared" si="25"/>
        <v>0</v>
      </c>
      <c r="N354" s="64"/>
      <c r="O354" s="15" t="str">
        <f t="shared" si="24"/>
        <v/>
      </c>
      <c r="P354" s="15" t="str">
        <f>LEFT(IF(ISNUMBER(SEARCH("R",UPPER(A354))),"R","") &amp; IF(ISNUMBER(SEARCH("R",UPPER(PTC_Subscriptions!A350))),"R",""),1)</f>
        <v/>
      </c>
    </row>
    <row r="355" spans="1:16" x14ac:dyDescent="0.25">
      <c r="A355" s="64"/>
      <c r="B355" s="65"/>
      <c r="C355" s="65"/>
      <c r="D355" s="65"/>
      <c r="E355" s="21"/>
      <c r="F355" s="66"/>
      <c r="G355" s="67"/>
      <c r="H355" s="65"/>
      <c r="I355" s="65"/>
      <c r="J355" s="59">
        <f t="shared" si="26"/>
        <v>0</v>
      </c>
      <c r="K355" s="59">
        <f t="shared" si="27"/>
        <v>0</v>
      </c>
      <c r="L355" s="59">
        <f t="shared" si="28"/>
        <v>0</v>
      </c>
      <c r="M355" s="59">
        <f t="shared" si="25"/>
        <v>0</v>
      </c>
      <c r="N355" s="64"/>
      <c r="O355" s="15" t="str">
        <f t="shared" si="24"/>
        <v/>
      </c>
      <c r="P355" s="15" t="str">
        <f>LEFT(IF(ISNUMBER(SEARCH("R",UPPER(A355))),"R","") &amp; IF(ISNUMBER(SEARCH("R",UPPER(PTC_Subscriptions!A351))),"R",""),1)</f>
        <v/>
      </c>
    </row>
    <row r="356" spans="1:16" x14ac:dyDescent="0.25">
      <c r="A356" s="64"/>
      <c r="B356" s="65"/>
      <c r="C356" s="65"/>
      <c r="D356" s="65"/>
      <c r="E356" s="21"/>
      <c r="F356" s="66"/>
      <c r="G356" s="67"/>
      <c r="H356" s="65"/>
      <c r="I356" s="65"/>
      <c r="J356" s="59">
        <f t="shared" si="26"/>
        <v>0</v>
      </c>
      <c r="K356" s="59">
        <f t="shared" si="27"/>
        <v>0</v>
      </c>
      <c r="L356" s="59">
        <f t="shared" si="28"/>
        <v>0</v>
      </c>
      <c r="M356" s="59">
        <f t="shared" si="25"/>
        <v>0</v>
      </c>
      <c r="N356" s="64"/>
      <c r="O356" s="15" t="str">
        <f t="shared" si="24"/>
        <v/>
      </c>
      <c r="P356" s="15" t="str">
        <f>LEFT(IF(ISNUMBER(SEARCH("R",UPPER(A356))),"R","") &amp; IF(ISNUMBER(SEARCH("R",UPPER(PTC_Subscriptions!A352))),"R",""),1)</f>
        <v/>
      </c>
    </row>
    <row r="357" spans="1:16" x14ac:dyDescent="0.25">
      <c r="A357" s="64"/>
      <c r="B357" s="65"/>
      <c r="C357" s="65"/>
      <c r="D357" s="65"/>
      <c r="E357" s="21"/>
      <c r="F357" s="66"/>
      <c r="G357" s="67"/>
      <c r="H357" s="65"/>
      <c r="I357" s="65"/>
      <c r="J357" s="59">
        <f t="shared" si="26"/>
        <v>0</v>
      </c>
      <c r="K357" s="59">
        <f t="shared" si="27"/>
        <v>0</v>
      </c>
      <c r="L357" s="59">
        <f t="shared" si="28"/>
        <v>0</v>
      </c>
      <c r="M357" s="59">
        <f t="shared" si="25"/>
        <v>0</v>
      </c>
      <c r="N357" s="64"/>
      <c r="O357" s="15" t="str">
        <f t="shared" ref="O357:O470" si="29">IF(AND(B357&lt;&gt;"",E357 &amp; F357=""),"No Email Address","")</f>
        <v/>
      </c>
      <c r="P357" s="15" t="str">
        <f>LEFT(IF(ISNUMBER(SEARCH("R",UPPER(A357))),"R","") &amp; IF(ISNUMBER(SEARCH("R",UPPER(PTC_Subscriptions!A353))),"R",""),1)</f>
        <v/>
      </c>
    </row>
    <row r="358" spans="1:16" x14ac:dyDescent="0.25">
      <c r="A358" s="64"/>
      <c r="B358" s="65"/>
      <c r="C358" s="65"/>
      <c r="D358" s="65"/>
      <c r="E358" s="21"/>
      <c r="F358" s="66"/>
      <c r="G358" s="67"/>
      <c r="H358" s="65"/>
      <c r="I358" s="65"/>
      <c r="J358" s="59">
        <f t="shared" si="26"/>
        <v>0</v>
      </c>
      <c r="K358" s="59">
        <f t="shared" si="27"/>
        <v>0</v>
      </c>
      <c r="L358" s="59">
        <f t="shared" si="28"/>
        <v>0</v>
      </c>
      <c r="M358" s="59">
        <f t="shared" si="25"/>
        <v>0</v>
      </c>
      <c r="N358" s="64"/>
      <c r="O358" s="15" t="str">
        <f t="shared" si="29"/>
        <v/>
      </c>
      <c r="P358" s="15" t="str">
        <f>LEFT(IF(ISNUMBER(SEARCH("R",UPPER(A358))),"R","") &amp; IF(ISNUMBER(SEARCH("R",UPPER(PTC_Subscriptions!A354))),"R",""),1)</f>
        <v/>
      </c>
    </row>
    <row r="359" spans="1:16" x14ac:dyDescent="0.25">
      <c r="A359" s="64"/>
      <c r="B359" s="65"/>
      <c r="C359" s="65"/>
      <c r="D359" s="65"/>
      <c r="E359" s="21"/>
      <c r="F359" s="66"/>
      <c r="G359" s="67"/>
      <c r="H359" s="65"/>
      <c r="I359" s="65"/>
      <c r="J359" s="59">
        <f t="shared" si="26"/>
        <v>0</v>
      </c>
      <c r="K359" s="59">
        <f t="shared" si="27"/>
        <v>0</v>
      </c>
      <c r="L359" s="59">
        <f t="shared" si="28"/>
        <v>0</v>
      </c>
      <c r="M359" s="59">
        <f t="shared" si="25"/>
        <v>0</v>
      </c>
      <c r="N359" s="64"/>
      <c r="O359" s="15" t="str">
        <f t="shared" si="29"/>
        <v/>
      </c>
      <c r="P359" s="15" t="str">
        <f>LEFT(IF(ISNUMBER(SEARCH("R",UPPER(A359))),"R","") &amp; IF(ISNUMBER(SEARCH("R",UPPER(PTC_Subscriptions!A355))),"R",""),1)</f>
        <v/>
      </c>
    </row>
    <row r="360" spans="1:16" x14ac:dyDescent="0.25">
      <c r="A360" s="64"/>
      <c r="B360" s="65"/>
      <c r="C360" s="65"/>
      <c r="D360" s="65"/>
      <c r="E360" s="21"/>
      <c r="F360" s="66"/>
      <c r="G360" s="67"/>
      <c r="H360" s="65"/>
      <c r="I360" s="65"/>
      <c r="J360" s="59">
        <f t="shared" si="26"/>
        <v>0</v>
      </c>
      <c r="K360" s="59">
        <f t="shared" si="27"/>
        <v>0</v>
      </c>
      <c r="L360" s="59">
        <f t="shared" si="28"/>
        <v>0</v>
      </c>
      <c r="M360" s="59">
        <f t="shared" si="25"/>
        <v>0</v>
      </c>
      <c r="N360" s="64"/>
      <c r="O360" s="15" t="str">
        <f t="shared" si="29"/>
        <v/>
      </c>
      <c r="P360" s="15" t="str">
        <f>LEFT(IF(ISNUMBER(SEARCH("R",UPPER(A360))),"R","") &amp; IF(ISNUMBER(SEARCH("R",UPPER(PTC_Subscriptions!A356))),"R",""),1)</f>
        <v/>
      </c>
    </row>
    <row r="361" spans="1:16" x14ac:dyDescent="0.25">
      <c r="A361" s="64"/>
      <c r="B361" s="65"/>
      <c r="C361" s="65"/>
      <c r="D361" s="65"/>
      <c r="E361" s="21"/>
      <c r="F361" s="66"/>
      <c r="G361" s="67"/>
      <c r="H361" s="65"/>
      <c r="I361" s="65"/>
      <c r="J361" s="59">
        <f t="shared" si="26"/>
        <v>0</v>
      </c>
      <c r="K361" s="59">
        <f t="shared" si="27"/>
        <v>0</v>
      </c>
      <c r="L361" s="59">
        <f t="shared" si="28"/>
        <v>0</v>
      </c>
      <c r="M361" s="59">
        <f t="shared" si="25"/>
        <v>0</v>
      </c>
      <c r="N361" s="64"/>
      <c r="O361" s="15" t="str">
        <f t="shared" si="29"/>
        <v/>
      </c>
      <c r="P361" s="15" t="str">
        <f>LEFT(IF(ISNUMBER(SEARCH("R",UPPER(A361))),"R","") &amp; IF(ISNUMBER(SEARCH("R",UPPER(PTC_Subscriptions!A357))),"R",""),1)</f>
        <v/>
      </c>
    </row>
    <row r="362" spans="1:16" x14ac:dyDescent="0.25">
      <c r="A362" s="64"/>
      <c r="B362" s="65"/>
      <c r="C362" s="65"/>
      <c r="D362" s="65"/>
      <c r="E362" s="21"/>
      <c r="F362" s="66"/>
      <c r="G362" s="67"/>
      <c r="H362" s="65"/>
      <c r="I362" s="65"/>
      <c r="J362" s="59">
        <f t="shared" si="26"/>
        <v>0</v>
      </c>
      <c r="K362" s="59">
        <f t="shared" si="27"/>
        <v>0</v>
      </c>
      <c r="L362" s="59">
        <f t="shared" si="28"/>
        <v>0</v>
      </c>
      <c r="M362" s="59">
        <f t="shared" si="25"/>
        <v>0</v>
      </c>
      <c r="N362" s="64"/>
      <c r="O362" s="15" t="str">
        <f t="shared" si="29"/>
        <v/>
      </c>
      <c r="P362" s="15" t="str">
        <f>LEFT(IF(ISNUMBER(SEARCH("R",UPPER(A362))),"R","") &amp; IF(ISNUMBER(SEARCH("R",UPPER(PTC_Subscriptions!A358))),"R",""),1)</f>
        <v/>
      </c>
    </row>
    <row r="363" spans="1:16" x14ac:dyDescent="0.25">
      <c r="A363" s="64"/>
      <c r="B363" s="65"/>
      <c r="C363" s="65"/>
      <c r="D363" s="65"/>
      <c r="E363" s="21"/>
      <c r="F363" s="66"/>
      <c r="G363" s="67"/>
      <c r="H363" s="65"/>
      <c r="I363" s="65"/>
      <c r="J363" s="59">
        <f t="shared" si="26"/>
        <v>0</v>
      </c>
      <c r="K363" s="59">
        <f t="shared" si="27"/>
        <v>0</v>
      </c>
      <c r="L363" s="59">
        <f t="shared" si="28"/>
        <v>0</v>
      </c>
      <c r="M363" s="59">
        <f t="shared" si="25"/>
        <v>0</v>
      </c>
      <c r="N363" s="64"/>
      <c r="O363" s="15" t="str">
        <f t="shared" si="29"/>
        <v/>
      </c>
      <c r="P363" s="15" t="str">
        <f>LEFT(IF(ISNUMBER(SEARCH("R",UPPER(A363))),"R","") &amp; IF(ISNUMBER(SEARCH("R",UPPER(PTC_Subscriptions!A359))),"R",""),1)</f>
        <v/>
      </c>
    </row>
    <row r="364" spans="1:16" x14ac:dyDescent="0.25">
      <c r="A364" s="64"/>
      <c r="B364" s="65"/>
      <c r="C364" s="65"/>
      <c r="D364" s="65"/>
      <c r="E364" s="21"/>
      <c r="F364" s="66"/>
      <c r="G364" s="67"/>
      <c r="H364" s="65"/>
      <c r="I364" s="65"/>
      <c r="J364" s="59">
        <f t="shared" si="26"/>
        <v>0</v>
      </c>
      <c r="K364" s="59">
        <f t="shared" si="27"/>
        <v>0</v>
      </c>
      <c r="L364" s="59">
        <f t="shared" si="28"/>
        <v>0</v>
      </c>
      <c r="M364" s="59">
        <f t="shared" si="25"/>
        <v>0</v>
      </c>
      <c r="N364" s="64"/>
      <c r="O364" s="15" t="str">
        <f t="shared" si="29"/>
        <v/>
      </c>
      <c r="P364" s="15" t="str">
        <f>LEFT(IF(ISNUMBER(SEARCH("R",UPPER(A364))),"R","") &amp; IF(ISNUMBER(SEARCH("R",UPPER(PTC_Subscriptions!A360))),"R",""),1)</f>
        <v/>
      </c>
    </row>
    <row r="365" spans="1:16" x14ac:dyDescent="0.25">
      <c r="A365" s="64"/>
      <c r="B365" s="65"/>
      <c r="C365" s="65"/>
      <c r="D365" s="65"/>
      <c r="E365" s="21"/>
      <c r="F365" s="66"/>
      <c r="G365" s="67"/>
      <c r="H365" s="65"/>
      <c r="I365" s="65"/>
      <c r="J365" s="59">
        <f t="shared" si="26"/>
        <v>0</v>
      </c>
      <c r="K365" s="59">
        <f t="shared" si="27"/>
        <v>0</v>
      </c>
      <c r="L365" s="59">
        <f t="shared" si="28"/>
        <v>0</v>
      </c>
      <c r="M365" s="59">
        <f t="shared" si="25"/>
        <v>0</v>
      </c>
      <c r="N365" s="64"/>
      <c r="O365" s="15" t="str">
        <f t="shared" si="29"/>
        <v/>
      </c>
      <c r="P365" s="15" t="str">
        <f>LEFT(IF(ISNUMBER(SEARCH("R",UPPER(A365))),"R","") &amp; IF(ISNUMBER(SEARCH("R",UPPER(PTC_Subscriptions!A361))),"R",""),1)</f>
        <v/>
      </c>
    </row>
    <row r="366" spans="1:16" x14ac:dyDescent="0.25">
      <c r="A366" s="64"/>
      <c r="B366" s="65"/>
      <c r="C366" s="65"/>
      <c r="D366" s="65"/>
      <c r="E366" s="21"/>
      <c r="F366" s="66"/>
      <c r="G366" s="67"/>
      <c r="H366" s="65"/>
      <c r="I366" s="65"/>
      <c r="J366" s="59">
        <f t="shared" si="26"/>
        <v>0</v>
      </c>
      <c r="K366" s="59">
        <f t="shared" si="27"/>
        <v>0</v>
      </c>
      <c r="L366" s="59">
        <f t="shared" si="28"/>
        <v>0</v>
      </c>
      <c r="M366" s="59">
        <f t="shared" si="25"/>
        <v>0</v>
      </c>
      <c r="N366" s="64"/>
      <c r="O366" s="15" t="str">
        <f t="shared" si="29"/>
        <v/>
      </c>
      <c r="P366" s="15" t="str">
        <f>LEFT(IF(ISNUMBER(SEARCH("R",UPPER(A366))),"R","") &amp; IF(ISNUMBER(SEARCH("R",UPPER(PTC_Subscriptions!A362))),"R",""),1)</f>
        <v/>
      </c>
    </row>
    <row r="367" spans="1:16" x14ac:dyDescent="0.25">
      <c r="A367" s="64"/>
      <c r="B367" s="65"/>
      <c r="C367" s="65"/>
      <c r="D367" s="65"/>
      <c r="E367" s="21"/>
      <c r="F367" s="66"/>
      <c r="G367" s="67"/>
      <c r="H367" s="65"/>
      <c r="I367" s="65"/>
      <c r="J367" s="59">
        <f t="shared" si="26"/>
        <v>0</v>
      </c>
      <c r="K367" s="59">
        <f t="shared" si="27"/>
        <v>0</v>
      </c>
      <c r="L367" s="59">
        <f t="shared" si="28"/>
        <v>0</v>
      </c>
      <c r="M367" s="59">
        <f t="shared" si="25"/>
        <v>0</v>
      </c>
      <c r="N367" s="64"/>
      <c r="O367" s="15" t="str">
        <f t="shared" si="29"/>
        <v/>
      </c>
      <c r="P367" s="15" t="str">
        <f>LEFT(IF(ISNUMBER(SEARCH("R",UPPER(A367))),"R","") &amp; IF(ISNUMBER(SEARCH("R",UPPER(PTC_Subscriptions!A363))),"R",""),1)</f>
        <v/>
      </c>
    </row>
    <row r="368" spans="1:16" x14ac:dyDescent="0.25">
      <c r="A368" s="64"/>
      <c r="B368" s="65"/>
      <c r="C368" s="65"/>
      <c r="D368" s="65"/>
      <c r="E368" s="21"/>
      <c r="F368" s="66"/>
      <c r="G368" s="67"/>
      <c r="H368" s="65"/>
      <c r="I368" s="65"/>
      <c r="J368" s="59">
        <f t="shared" si="26"/>
        <v>0</v>
      </c>
      <c r="K368" s="59">
        <f t="shared" si="27"/>
        <v>0</v>
      </c>
      <c r="L368" s="59">
        <f t="shared" si="28"/>
        <v>0</v>
      </c>
      <c r="M368" s="59">
        <f t="shared" si="25"/>
        <v>0</v>
      </c>
      <c r="N368" s="64"/>
      <c r="O368" s="15" t="str">
        <f t="shared" si="29"/>
        <v/>
      </c>
      <c r="P368" s="15" t="str">
        <f>LEFT(IF(ISNUMBER(SEARCH("R",UPPER(A368))),"R","") &amp; IF(ISNUMBER(SEARCH("R",UPPER(PTC_Subscriptions!A364))),"R",""),1)</f>
        <v/>
      </c>
    </row>
    <row r="369" spans="1:16" x14ac:dyDescent="0.25">
      <c r="A369" s="64"/>
      <c r="B369" s="65"/>
      <c r="C369" s="65"/>
      <c r="D369" s="65"/>
      <c r="E369" s="21"/>
      <c r="F369" s="66"/>
      <c r="G369" s="67"/>
      <c r="H369" s="65"/>
      <c r="I369" s="65"/>
      <c r="J369" s="59">
        <f t="shared" si="26"/>
        <v>0</v>
      </c>
      <c r="K369" s="59">
        <f t="shared" si="27"/>
        <v>0</v>
      </c>
      <c r="L369" s="59">
        <f t="shared" si="28"/>
        <v>0</v>
      </c>
      <c r="M369" s="59">
        <f t="shared" si="25"/>
        <v>0</v>
      </c>
      <c r="N369" s="64"/>
      <c r="O369" s="15" t="str">
        <f t="shared" si="29"/>
        <v/>
      </c>
      <c r="P369" s="15" t="str">
        <f>LEFT(IF(ISNUMBER(SEARCH("R",UPPER(A369))),"R","") &amp; IF(ISNUMBER(SEARCH("R",UPPER(PTC_Subscriptions!A365))),"R",""),1)</f>
        <v/>
      </c>
    </row>
    <row r="370" spans="1:16" x14ac:dyDescent="0.25">
      <c r="A370" s="64"/>
      <c r="B370" s="65"/>
      <c r="C370" s="65"/>
      <c r="D370" s="65"/>
      <c r="E370" s="21"/>
      <c r="F370" s="66"/>
      <c r="G370" s="67"/>
      <c r="H370" s="65"/>
      <c r="I370" s="65"/>
      <c r="J370" s="59">
        <f t="shared" si="26"/>
        <v>0</v>
      </c>
      <c r="K370" s="59">
        <f t="shared" si="27"/>
        <v>0</v>
      </c>
      <c r="L370" s="59">
        <f t="shared" si="28"/>
        <v>0</v>
      </c>
      <c r="M370" s="59">
        <f t="shared" si="25"/>
        <v>0</v>
      </c>
      <c r="N370" s="64"/>
      <c r="O370" s="15" t="str">
        <f t="shared" si="29"/>
        <v/>
      </c>
      <c r="P370" s="15" t="str">
        <f>LEFT(IF(ISNUMBER(SEARCH("R",UPPER(A370))),"R","") &amp; IF(ISNUMBER(SEARCH("R",UPPER(PTC_Subscriptions!A366))),"R",""),1)</f>
        <v/>
      </c>
    </row>
    <row r="371" spans="1:16" x14ac:dyDescent="0.25">
      <c r="A371" s="64"/>
      <c r="B371" s="65"/>
      <c r="C371" s="65"/>
      <c r="D371" s="65"/>
      <c r="E371" s="21"/>
      <c r="F371" s="66"/>
      <c r="G371" s="67"/>
      <c r="H371" s="65"/>
      <c r="I371" s="65"/>
      <c r="J371" s="59">
        <f t="shared" si="26"/>
        <v>0</v>
      </c>
      <c r="K371" s="59">
        <f t="shared" si="27"/>
        <v>0</v>
      </c>
      <c r="L371" s="59">
        <f t="shared" si="28"/>
        <v>0</v>
      </c>
      <c r="M371" s="59">
        <f t="shared" si="25"/>
        <v>0</v>
      </c>
      <c r="N371" s="64"/>
      <c r="O371" s="15" t="str">
        <f t="shared" si="29"/>
        <v/>
      </c>
      <c r="P371" s="15" t="str">
        <f>LEFT(IF(ISNUMBER(SEARCH("R",UPPER(A371))),"R","") &amp; IF(ISNUMBER(SEARCH("R",UPPER(PTC_Subscriptions!A367))),"R",""),1)</f>
        <v/>
      </c>
    </row>
    <row r="372" spans="1:16" x14ac:dyDescent="0.25">
      <c r="A372" s="64"/>
      <c r="B372" s="65"/>
      <c r="C372" s="65"/>
      <c r="D372" s="65"/>
      <c r="E372" s="21"/>
      <c r="F372" s="66"/>
      <c r="G372" s="67"/>
      <c r="H372" s="65"/>
      <c r="I372" s="65"/>
      <c r="J372" s="59">
        <f t="shared" si="26"/>
        <v>0</v>
      </c>
      <c r="K372" s="59">
        <f t="shared" si="27"/>
        <v>0</v>
      </c>
      <c r="L372" s="59">
        <f t="shared" si="28"/>
        <v>0</v>
      </c>
      <c r="M372" s="59">
        <f t="shared" si="25"/>
        <v>0</v>
      </c>
      <c r="N372" s="64"/>
      <c r="O372" s="15" t="str">
        <f t="shared" si="29"/>
        <v/>
      </c>
      <c r="P372" s="15" t="str">
        <f>LEFT(IF(ISNUMBER(SEARCH("R",UPPER(A372))),"R","") &amp; IF(ISNUMBER(SEARCH("R",UPPER(PTC_Subscriptions!A368))),"R",""),1)</f>
        <v/>
      </c>
    </row>
    <row r="373" spans="1:16" x14ac:dyDescent="0.25">
      <c r="A373" s="64"/>
      <c r="B373" s="65"/>
      <c r="C373" s="65"/>
      <c r="D373" s="65"/>
      <c r="E373" s="21"/>
      <c r="F373" s="66"/>
      <c r="G373" s="67"/>
      <c r="H373" s="65"/>
      <c r="I373" s="65"/>
      <c r="J373" s="59">
        <f t="shared" si="26"/>
        <v>0</v>
      </c>
      <c r="K373" s="59">
        <f t="shared" si="27"/>
        <v>0</v>
      </c>
      <c r="L373" s="59">
        <f t="shared" si="28"/>
        <v>0</v>
      </c>
      <c r="M373" s="59">
        <f t="shared" si="25"/>
        <v>0</v>
      </c>
      <c r="N373" s="64"/>
      <c r="O373" s="15" t="str">
        <f t="shared" si="29"/>
        <v/>
      </c>
      <c r="P373" s="15" t="str">
        <f>LEFT(IF(ISNUMBER(SEARCH("R",UPPER(A373))),"R","") &amp; IF(ISNUMBER(SEARCH("R",UPPER(PTC_Subscriptions!A369))),"R",""),1)</f>
        <v/>
      </c>
    </row>
    <row r="374" spans="1:16" x14ac:dyDescent="0.25">
      <c r="A374" s="64"/>
      <c r="B374" s="65"/>
      <c r="C374" s="65"/>
      <c r="D374" s="65"/>
      <c r="E374" s="21"/>
      <c r="F374" s="66"/>
      <c r="G374" s="67"/>
      <c r="H374" s="65"/>
      <c r="I374" s="65"/>
      <c r="J374" s="59">
        <f t="shared" si="26"/>
        <v>0</v>
      </c>
      <c r="K374" s="59">
        <f t="shared" si="27"/>
        <v>0</v>
      </c>
      <c r="L374" s="59">
        <f t="shared" si="28"/>
        <v>0</v>
      </c>
      <c r="M374" s="59">
        <f t="shared" si="25"/>
        <v>0</v>
      </c>
      <c r="N374" s="64"/>
      <c r="O374" s="15" t="str">
        <f t="shared" si="29"/>
        <v/>
      </c>
      <c r="P374" s="15" t="str">
        <f>LEFT(IF(ISNUMBER(SEARCH("R",UPPER(A374))),"R","") &amp; IF(ISNUMBER(SEARCH("R",UPPER(PTC_Subscriptions!A370))),"R",""),1)</f>
        <v/>
      </c>
    </row>
    <row r="375" spans="1:16" x14ac:dyDescent="0.25">
      <c r="A375" s="64"/>
      <c r="B375" s="65"/>
      <c r="C375" s="65"/>
      <c r="D375" s="65"/>
      <c r="E375" s="21"/>
      <c r="F375" s="66"/>
      <c r="G375" s="67"/>
      <c r="H375" s="65"/>
      <c r="I375" s="65"/>
      <c r="J375" s="59">
        <f t="shared" si="26"/>
        <v>0</v>
      </c>
      <c r="K375" s="59">
        <f t="shared" si="27"/>
        <v>0</v>
      </c>
      <c r="L375" s="59">
        <f t="shared" si="28"/>
        <v>0</v>
      </c>
      <c r="M375" s="59">
        <f t="shared" si="25"/>
        <v>0</v>
      </c>
      <c r="N375" s="64"/>
      <c r="O375" s="15" t="str">
        <f t="shared" si="29"/>
        <v/>
      </c>
      <c r="P375" s="15" t="str">
        <f>LEFT(IF(ISNUMBER(SEARCH("R",UPPER(A375))),"R","") &amp; IF(ISNUMBER(SEARCH("R",UPPER(PTC_Subscriptions!A371))),"R",""),1)</f>
        <v/>
      </c>
    </row>
    <row r="376" spans="1:16" x14ac:dyDescent="0.25">
      <c r="A376" s="64"/>
      <c r="B376" s="65"/>
      <c r="C376" s="65"/>
      <c r="D376" s="65"/>
      <c r="E376" s="21"/>
      <c r="F376" s="66"/>
      <c r="G376" s="67"/>
      <c r="H376" s="65"/>
      <c r="I376" s="65"/>
      <c r="J376" s="59">
        <f t="shared" si="26"/>
        <v>0</v>
      </c>
      <c r="K376" s="59">
        <f t="shared" si="27"/>
        <v>0</v>
      </c>
      <c r="L376" s="59">
        <f t="shared" si="28"/>
        <v>0</v>
      </c>
      <c r="M376" s="59">
        <f t="shared" si="25"/>
        <v>0</v>
      </c>
      <c r="N376" s="64"/>
      <c r="O376" s="15" t="str">
        <f t="shared" si="29"/>
        <v/>
      </c>
      <c r="P376" s="15" t="str">
        <f>LEFT(IF(ISNUMBER(SEARCH("R",UPPER(A376))),"R","") &amp; IF(ISNUMBER(SEARCH("R",UPPER(PTC_Subscriptions!A372))),"R",""),1)</f>
        <v/>
      </c>
    </row>
    <row r="377" spans="1:16" x14ac:dyDescent="0.25">
      <c r="A377" s="64"/>
      <c r="B377" s="65"/>
      <c r="C377" s="65"/>
      <c r="D377" s="65"/>
      <c r="E377" s="21"/>
      <c r="F377" s="66"/>
      <c r="G377" s="67"/>
      <c r="H377" s="65"/>
      <c r="I377" s="65"/>
      <c r="J377" s="59">
        <f t="shared" si="26"/>
        <v>0</v>
      </c>
      <c r="K377" s="59">
        <f t="shared" si="27"/>
        <v>0</v>
      </c>
      <c r="L377" s="59">
        <f t="shared" si="28"/>
        <v>0</v>
      </c>
      <c r="M377" s="59">
        <f t="shared" si="25"/>
        <v>0</v>
      </c>
      <c r="N377" s="64"/>
      <c r="O377" s="15" t="str">
        <f t="shared" si="29"/>
        <v/>
      </c>
      <c r="P377" s="15" t="str">
        <f>LEFT(IF(ISNUMBER(SEARCH("R",UPPER(A377))),"R","") &amp; IF(ISNUMBER(SEARCH("R",UPPER(PTC_Subscriptions!A373))),"R",""),1)</f>
        <v/>
      </c>
    </row>
    <row r="378" spans="1:16" x14ac:dyDescent="0.25">
      <c r="A378" s="64"/>
      <c r="B378" s="65"/>
      <c r="C378" s="65"/>
      <c r="D378" s="65"/>
      <c r="E378" s="21"/>
      <c r="F378" s="66"/>
      <c r="G378" s="67"/>
      <c r="H378" s="65"/>
      <c r="I378" s="65"/>
      <c r="J378" s="59">
        <f t="shared" si="26"/>
        <v>0</v>
      </c>
      <c r="K378" s="59">
        <f t="shared" si="27"/>
        <v>0</v>
      </c>
      <c r="L378" s="59">
        <f t="shared" si="28"/>
        <v>0</v>
      </c>
      <c r="M378" s="59">
        <f t="shared" si="25"/>
        <v>0</v>
      </c>
      <c r="N378" s="64"/>
      <c r="O378" s="15" t="str">
        <f t="shared" si="29"/>
        <v/>
      </c>
      <c r="P378" s="15" t="str">
        <f>LEFT(IF(ISNUMBER(SEARCH("R",UPPER(A378))),"R","") &amp; IF(ISNUMBER(SEARCH("R",UPPER(PTC_Subscriptions!A374))),"R",""),1)</f>
        <v/>
      </c>
    </row>
    <row r="379" spans="1:16" x14ac:dyDescent="0.25">
      <c r="A379" s="64"/>
      <c r="B379" s="65"/>
      <c r="C379" s="65"/>
      <c r="D379" s="65"/>
      <c r="E379" s="21"/>
      <c r="F379" s="66"/>
      <c r="G379" s="67"/>
      <c r="H379" s="65"/>
      <c r="I379" s="65"/>
      <c r="J379" s="59">
        <f t="shared" si="26"/>
        <v>0</v>
      </c>
      <c r="K379" s="59">
        <f t="shared" si="27"/>
        <v>0</v>
      </c>
      <c r="L379" s="59">
        <f t="shared" si="28"/>
        <v>0</v>
      </c>
      <c r="M379" s="59">
        <f t="shared" si="25"/>
        <v>0</v>
      </c>
      <c r="N379" s="64"/>
      <c r="O379" s="15" t="str">
        <f t="shared" si="29"/>
        <v/>
      </c>
      <c r="P379" s="15" t="str">
        <f>LEFT(IF(ISNUMBER(SEARCH("R",UPPER(A379))),"R","") &amp; IF(ISNUMBER(SEARCH("R",UPPER(PTC_Subscriptions!A375))),"R",""),1)</f>
        <v/>
      </c>
    </row>
    <row r="380" spans="1:16" x14ac:dyDescent="0.25">
      <c r="A380" s="64"/>
      <c r="B380" s="65"/>
      <c r="C380" s="65"/>
      <c r="D380" s="65"/>
      <c r="E380" s="21"/>
      <c r="F380" s="66"/>
      <c r="G380" s="67"/>
      <c r="H380" s="65"/>
      <c r="I380" s="65"/>
      <c r="J380" s="59">
        <f t="shared" si="26"/>
        <v>0</v>
      </c>
      <c r="K380" s="59">
        <f t="shared" si="27"/>
        <v>0</v>
      </c>
      <c r="L380" s="59">
        <f t="shared" si="28"/>
        <v>0</v>
      </c>
      <c r="M380" s="59">
        <f t="shared" si="25"/>
        <v>0</v>
      </c>
      <c r="N380" s="64"/>
      <c r="O380" s="15" t="str">
        <f t="shared" si="29"/>
        <v/>
      </c>
      <c r="P380" s="15" t="str">
        <f>LEFT(IF(ISNUMBER(SEARCH("R",UPPER(A380))),"R","") &amp; IF(ISNUMBER(SEARCH("R",UPPER(PTC_Subscriptions!A376))),"R",""),1)</f>
        <v/>
      </c>
    </row>
    <row r="381" spans="1:16" x14ac:dyDescent="0.25">
      <c r="A381" s="64"/>
      <c r="B381" s="65"/>
      <c r="C381" s="65"/>
      <c r="D381" s="65"/>
      <c r="E381" s="21"/>
      <c r="F381" s="66"/>
      <c r="G381" s="67"/>
      <c r="H381" s="65"/>
      <c r="I381" s="65"/>
      <c r="J381" s="59">
        <f t="shared" si="26"/>
        <v>0</v>
      </c>
      <c r="K381" s="59">
        <f t="shared" si="27"/>
        <v>0</v>
      </c>
      <c r="L381" s="59">
        <f t="shared" si="28"/>
        <v>0</v>
      </c>
      <c r="M381" s="59">
        <f t="shared" si="25"/>
        <v>0</v>
      </c>
      <c r="N381" s="64"/>
      <c r="O381" s="15" t="str">
        <f t="shared" si="29"/>
        <v/>
      </c>
      <c r="P381" s="15" t="str">
        <f>LEFT(IF(ISNUMBER(SEARCH("R",UPPER(A381))),"R","") &amp; IF(ISNUMBER(SEARCH("R",UPPER(PTC_Subscriptions!A377))),"R",""),1)</f>
        <v/>
      </c>
    </row>
    <row r="382" spans="1:16" x14ac:dyDescent="0.25">
      <c r="A382" s="64"/>
      <c r="B382" s="65"/>
      <c r="C382" s="65"/>
      <c r="D382" s="65"/>
      <c r="E382" s="21"/>
      <c r="F382" s="66"/>
      <c r="G382" s="67"/>
      <c r="H382" s="65"/>
      <c r="I382" s="65"/>
      <c r="J382" s="59">
        <f t="shared" si="26"/>
        <v>0</v>
      </c>
      <c r="K382" s="59">
        <f t="shared" si="27"/>
        <v>0</v>
      </c>
      <c r="L382" s="59">
        <f t="shared" si="28"/>
        <v>0</v>
      </c>
      <c r="M382" s="59">
        <f t="shared" si="25"/>
        <v>0</v>
      </c>
      <c r="N382" s="64"/>
      <c r="O382" s="15" t="str">
        <f t="shared" si="29"/>
        <v/>
      </c>
      <c r="P382" s="15" t="str">
        <f>LEFT(IF(ISNUMBER(SEARCH("R",UPPER(A382))),"R","") &amp; IF(ISNUMBER(SEARCH("R",UPPER(PTC_Subscriptions!A378))),"R",""),1)</f>
        <v/>
      </c>
    </row>
    <row r="383" spans="1:16" x14ac:dyDescent="0.25">
      <c r="A383" s="64"/>
      <c r="B383" s="65"/>
      <c r="C383" s="65"/>
      <c r="D383" s="65"/>
      <c r="E383" s="21"/>
      <c r="F383" s="66"/>
      <c r="G383" s="67"/>
      <c r="H383" s="65"/>
      <c r="I383" s="65"/>
      <c r="J383" s="59">
        <f t="shared" si="26"/>
        <v>0</v>
      </c>
      <c r="K383" s="59">
        <f t="shared" si="27"/>
        <v>0</v>
      </c>
      <c r="L383" s="59">
        <f t="shared" si="28"/>
        <v>0</v>
      </c>
      <c r="M383" s="59">
        <f t="shared" si="25"/>
        <v>0</v>
      </c>
      <c r="N383" s="64"/>
      <c r="O383" s="15" t="str">
        <f t="shared" si="29"/>
        <v/>
      </c>
      <c r="P383" s="15" t="str">
        <f>LEFT(IF(ISNUMBER(SEARCH("R",UPPER(A383))),"R","") &amp; IF(ISNUMBER(SEARCH("R",UPPER(PTC_Subscriptions!A379))),"R",""),1)</f>
        <v/>
      </c>
    </row>
    <row r="384" spans="1:16" x14ac:dyDescent="0.25">
      <c r="A384" s="64"/>
      <c r="B384" s="65"/>
      <c r="C384" s="65"/>
      <c r="D384" s="65"/>
      <c r="E384" s="21"/>
      <c r="F384" s="66"/>
      <c r="G384" s="67"/>
      <c r="H384" s="65"/>
      <c r="I384" s="65"/>
      <c r="J384" s="59">
        <f t="shared" si="26"/>
        <v>0</v>
      </c>
      <c r="K384" s="59">
        <f t="shared" si="27"/>
        <v>0</v>
      </c>
      <c r="L384" s="59">
        <f t="shared" si="28"/>
        <v>0</v>
      </c>
      <c r="M384" s="59">
        <f t="shared" si="25"/>
        <v>0</v>
      </c>
      <c r="N384" s="64"/>
      <c r="O384" s="15" t="str">
        <f t="shared" si="29"/>
        <v/>
      </c>
      <c r="P384" s="15" t="str">
        <f>LEFT(IF(ISNUMBER(SEARCH("R",UPPER(A384))),"R","") &amp; IF(ISNUMBER(SEARCH("R",UPPER(PTC_Subscriptions!A380))),"R",""),1)</f>
        <v/>
      </c>
    </row>
    <row r="385" spans="1:16" x14ac:dyDescent="0.25">
      <c r="A385" s="64"/>
      <c r="B385" s="65"/>
      <c r="C385" s="65"/>
      <c r="D385" s="65"/>
      <c r="E385" s="21"/>
      <c r="F385" s="66"/>
      <c r="G385" s="67"/>
      <c r="H385" s="65"/>
      <c r="I385" s="65"/>
      <c r="J385" s="59">
        <f t="shared" si="26"/>
        <v>0</v>
      </c>
      <c r="K385" s="59">
        <f t="shared" si="27"/>
        <v>0</v>
      </c>
      <c r="L385" s="59">
        <f t="shared" si="28"/>
        <v>0</v>
      </c>
      <c r="M385" s="59">
        <f t="shared" si="25"/>
        <v>0</v>
      </c>
      <c r="N385" s="64"/>
      <c r="O385" s="15" t="str">
        <f t="shared" si="29"/>
        <v/>
      </c>
      <c r="P385" s="15" t="str">
        <f>LEFT(IF(ISNUMBER(SEARCH("R",UPPER(A385))),"R","") &amp; IF(ISNUMBER(SEARCH("R",UPPER(PTC_Subscriptions!A381))),"R",""),1)</f>
        <v/>
      </c>
    </row>
    <row r="386" spans="1:16" x14ac:dyDescent="0.25">
      <c r="A386" s="64"/>
      <c r="B386" s="65"/>
      <c r="C386" s="65"/>
      <c r="D386" s="65"/>
      <c r="E386" s="21"/>
      <c r="F386" s="66"/>
      <c r="G386" s="67"/>
      <c r="H386" s="65"/>
      <c r="I386" s="65"/>
      <c r="J386" s="59">
        <f t="shared" si="26"/>
        <v>0</v>
      </c>
      <c r="K386" s="59">
        <f t="shared" si="27"/>
        <v>0</v>
      </c>
      <c r="L386" s="59">
        <f t="shared" si="28"/>
        <v>0</v>
      </c>
      <c r="M386" s="59">
        <f t="shared" si="25"/>
        <v>0</v>
      </c>
      <c r="N386" s="64"/>
      <c r="O386" s="15" t="str">
        <f t="shared" si="29"/>
        <v/>
      </c>
      <c r="P386" s="15" t="str">
        <f>LEFT(IF(ISNUMBER(SEARCH("R",UPPER(A386))),"R","") &amp; IF(ISNUMBER(SEARCH("R",UPPER(PTC_Subscriptions!A382))),"R",""),1)</f>
        <v/>
      </c>
    </row>
    <row r="387" spans="1:16" x14ac:dyDescent="0.25">
      <c r="A387" s="64"/>
      <c r="B387" s="65"/>
      <c r="C387" s="65"/>
      <c r="D387" s="65"/>
      <c r="E387" s="21"/>
      <c r="F387" s="66"/>
      <c r="G387" s="67"/>
      <c r="H387" s="65"/>
      <c r="I387" s="65"/>
      <c r="J387" s="59">
        <f t="shared" si="26"/>
        <v>0</v>
      </c>
      <c r="K387" s="59">
        <f t="shared" si="27"/>
        <v>0</v>
      </c>
      <c r="L387" s="59">
        <f t="shared" si="28"/>
        <v>0</v>
      </c>
      <c r="M387" s="59">
        <f t="shared" si="25"/>
        <v>0</v>
      </c>
      <c r="N387" s="64"/>
      <c r="O387" s="15" t="str">
        <f t="shared" si="29"/>
        <v/>
      </c>
      <c r="P387" s="15" t="str">
        <f>LEFT(IF(ISNUMBER(SEARCH("R",UPPER(A387))),"R","") &amp; IF(ISNUMBER(SEARCH("R",UPPER(PTC_Subscriptions!A383))),"R",""),1)</f>
        <v/>
      </c>
    </row>
    <row r="388" spans="1:16" x14ac:dyDescent="0.25">
      <c r="A388" s="64"/>
      <c r="B388" s="65"/>
      <c r="C388" s="65"/>
      <c r="D388" s="65"/>
      <c r="E388" s="21"/>
      <c r="F388" s="66"/>
      <c r="G388" s="67"/>
      <c r="H388" s="65"/>
      <c r="I388" s="65"/>
      <c r="J388" s="59">
        <f t="shared" si="26"/>
        <v>0</v>
      </c>
      <c r="K388" s="59">
        <f t="shared" si="27"/>
        <v>0</v>
      </c>
      <c r="L388" s="59">
        <f t="shared" si="28"/>
        <v>0</v>
      </c>
      <c r="M388" s="59">
        <f t="shared" si="25"/>
        <v>0</v>
      </c>
      <c r="N388" s="64"/>
      <c r="O388" s="15" t="str">
        <f t="shared" si="29"/>
        <v/>
      </c>
      <c r="P388" s="15" t="str">
        <f>LEFT(IF(ISNUMBER(SEARCH("R",UPPER(A388))),"R","") &amp; IF(ISNUMBER(SEARCH("R",UPPER(PTC_Subscriptions!A384))),"R",""),1)</f>
        <v/>
      </c>
    </row>
    <row r="389" spans="1:16" x14ac:dyDescent="0.25">
      <c r="A389" s="64"/>
      <c r="B389" s="65"/>
      <c r="C389" s="65"/>
      <c r="D389" s="65"/>
      <c r="E389" s="21"/>
      <c r="F389" s="66"/>
      <c r="G389" s="67"/>
      <c r="H389" s="65"/>
      <c r="I389" s="65"/>
      <c r="J389" s="59">
        <f t="shared" si="26"/>
        <v>0</v>
      </c>
      <c r="K389" s="59">
        <f t="shared" si="27"/>
        <v>0</v>
      </c>
      <c r="L389" s="59">
        <f t="shared" si="28"/>
        <v>0</v>
      </c>
      <c r="M389" s="59">
        <f t="shared" si="25"/>
        <v>0</v>
      </c>
      <c r="N389" s="64"/>
      <c r="O389" s="15" t="str">
        <f t="shared" si="29"/>
        <v/>
      </c>
      <c r="P389" s="15" t="str">
        <f>LEFT(IF(ISNUMBER(SEARCH("R",UPPER(A389))),"R","") &amp; IF(ISNUMBER(SEARCH("R",UPPER(PTC_Subscriptions!A385))),"R",""),1)</f>
        <v/>
      </c>
    </row>
    <row r="390" spans="1:16" x14ac:dyDescent="0.25">
      <c r="A390" s="64"/>
      <c r="B390" s="65"/>
      <c r="C390" s="65"/>
      <c r="D390" s="65"/>
      <c r="E390" s="21"/>
      <c r="F390" s="66"/>
      <c r="G390" s="67"/>
      <c r="H390" s="65"/>
      <c r="I390" s="65"/>
      <c r="J390" s="59">
        <f t="shared" si="26"/>
        <v>0</v>
      </c>
      <c r="K390" s="59">
        <f t="shared" si="27"/>
        <v>0</v>
      </c>
      <c r="L390" s="59">
        <f t="shared" si="28"/>
        <v>0</v>
      </c>
      <c r="M390" s="59">
        <f t="shared" si="25"/>
        <v>0</v>
      </c>
      <c r="N390" s="64"/>
      <c r="O390" s="15" t="str">
        <f t="shared" si="29"/>
        <v/>
      </c>
      <c r="P390" s="15" t="str">
        <f>LEFT(IF(ISNUMBER(SEARCH("R",UPPER(A390))),"R","") &amp; IF(ISNUMBER(SEARCH("R",UPPER(PTC_Subscriptions!A386))),"R",""),1)</f>
        <v/>
      </c>
    </row>
    <row r="391" spans="1:16" x14ac:dyDescent="0.25">
      <c r="A391" s="64"/>
      <c r="B391" s="65"/>
      <c r="C391" s="65"/>
      <c r="D391" s="65"/>
      <c r="E391" s="21"/>
      <c r="F391" s="66"/>
      <c r="G391" s="67"/>
      <c r="H391" s="65"/>
      <c r="I391" s="65"/>
      <c r="J391" s="59">
        <f t="shared" si="26"/>
        <v>0</v>
      </c>
      <c r="K391" s="59">
        <f t="shared" si="27"/>
        <v>0</v>
      </c>
      <c r="L391" s="59">
        <f t="shared" si="28"/>
        <v>0</v>
      </c>
      <c r="M391" s="59">
        <f t="shared" si="25"/>
        <v>0</v>
      </c>
      <c r="N391" s="64"/>
      <c r="O391" s="15" t="str">
        <f t="shared" si="29"/>
        <v/>
      </c>
      <c r="P391" s="15" t="str">
        <f>LEFT(IF(ISNUMBER(SEARCH("R",UPPER(A391))),"R","") &amp; IF(ISNUMBER(SEARCH("R",UPPER(PTC_Subscriptions!A387))),"R",""),1)</f>
        <v/>
      </c>
    </row>
    <row r="392" spans="1:16" x14ac:dyDescent="0.25">
      <c r="A392" s="64"/>
      <c r="B392" s="65"/>
      <c r="C392" s="65"/>
      <c r="D392" s="65"/>
      <c r="E392" s="21"/>
      <c r="F392" s="66"/>
      <c r="G392" s="67"/>
      <c r="H392" s="65"/>
      <c r="I392" s="65"/>
      <c r="J392" s="59">
        <f t="shared" si="26"/>
        <v>0</v>
      </c>
      <c r="K392" s="59">
        <f t="shared" si="27"/>
        <v>0</v>
      </c>
      <c r="L392" s="59">
        <f t="shared" si="28"/>
        <v>0</v>
      </c>
      <c r="M392" s="59">
        <f t="shared" si="25"/>
        <v>0</v>
      </c>
      <c r="N392" s="64"/>
      <c r="O392" s="15" t="str">
        <f t="shared" si="29"/>
        <v/>
      </c>
      <c r="P392" s="15" t="str">
        <f>LEFT(IF(ISNUMBER(SEARCH("R",UPPER(A392))),"R","") &amp; IF(ISNUMBER(SEARCH("R",UPPER(PTC_Subscriptions!A388))),"R",""),1)</f>
        <v/>
      </c>
    </row>
    <row r="393" spans="1:16" x14ac:dyDescent="0.25">
      <c r="A393" s="64"/>
      <c r="B393" s="65"/>
      <c r="C393" s="65"/>
      <c r="D393" s="65"/>
      <c r="E393" s="21"/>
      <c r="F393" s="66"/>
      <c r="G393" s="67"/>
      <c r="H393" s="65"/>
      <c r="I393" s="65"/>
      <c r="J393" s="59">
        <f t="shared" si="26"/>
        <v>0</v>
      </c>
      <c r="K393" s="59">
        <f t="shared" si="27"/>
        <v>0</v>
      </c>
      <c r="L393" s="59">
        <f t="shared" si="28"/>
        <v>0</v>
      </c>
      <c r="M393" s="59">
        <f t="shared" si="25"/>
        <v>0</v>
      </c>
      <c r="N393" s="64"/>
      <c r="O393" s="15" t="str">
        <f t="shared" si="29"/>
        <v/>
      </c>
      <c r="P393" s="15" t="str">
        <f>LEFT(IF(ISNUMBER(SEARCH("R",UPPER(A393))),"R","") &amp; IF(ISNUMBER(SEARCH("R",UPPER(PTC_Subscriptions!A389))),"R",""),1)</f>
        <v/>
      </c>
    </row>
    <row r="394" spans="1:16" x14ac:dyDescent="0.25">
      <c r="A394" s="64"/>
      <c r="B394" s="65"/>
      <c r="C394" s="65"/>
      <c r="D394" s="65"/>
      <c r="E394" s="21"/>
      <c r="F394" s="66"/>
      <c r="G394" s="67"/>
      <c r="H394" s="65"/>
      <c r="I394" s="65"/>
      <c r="J394" s="59">
        <f t="shared" si="26"/>
        <v>0</v>
      </c>
      <c r="K394" s="59">
        <f t="shared" si="27"/>
        <v>0</v>
      </c>
      <c r="L394" s="59">
        <f t="shared" si="28"/>
        <v>0</v>
      </c>
      <c r="M394" s="59">
        <f t="shared" si="25"/>
        <v>0</v>
      </c>
      <c r="N394" s="64"/>
      <c r="O394" s="15" t="str">
        <f t="shared" si="29"/>
        <v/>
      </c>
      <c r="P394" s="15" t="str">
        <f>LEFT(IF(ISNUMBER(SEARCH("R",UPPER(A394))),"R","") &amp; IF(ISNUMBER(SEARCH("R",UPPER(PTC_Subscriptions!A390))),"R",""),1)</f>
        <v/>
      </c>
    </row>
    <row r="395" spans="1:16" x14ac:dyDescent="0.25">
      <c r="A395" s="64"/>
      <c r="B395" s="65"/>
      <c r="C395" s="65"/>
      <c r="D395" s="65"/>
      <c r="E395" s="21"/>
      <c r="F395" s="66"/>
      <c r="G395" s="67"/>
      <c r="H395" s="65"/>
      <c r="I395" s="65"/>
      <c r="J395" s="59">
        <f t="shared" si="26"/>
        <v>0</v>
      </c>
      <c r="K395" s="59">
        <f t="shared" si="27"/>
        <v>0</v>
      </c>
      <c r="L395" s="59">
        <f t="shared" si="28"/>
        <v>0</v>
      </c>
      <c r="M395" s="59">
        <f t="shared" si="25"/>
        <v>0</v>
      </c>
      <c r="N395" s="64"/>
      <c r="O395" s="15" t="str">
        <f t="shared" si="29"/>
        <v/>
      </c>
      <c r="P395" s="15" t="str">
        <f>LEFT(IF(ISNUMBER(SEARCH("R",UPPER(A395))),"R","") &amp; IF(ISNUMBER(SEARCH("R",UPPER(PTC_Subscriptions!A391))),"R",""),1)</f>
        <v/>
      </c>
    </row>
    <row r="396" spans="1:16" x14ac:dyDescent="0.25">
      <c r="A396" s="64"/>
      <c r="B396" s="65"/>
      <c r="C396" s="65"/>
      <c r="D396" s="65"/>
      <c r="E396" s="21"/>
      <c r="F396" s="66"/>
      <c r="G396" s="67"/>
      <c r="H396" s="65"/>
      <c r="I396" s="65"/>
      <c r="J396" s="59">
        <f t="shared" si="26"/>
        <v>0</v>
      </c>
      <c r="K396" s="59">
        <f t="shared" si="27"/>
        <v>0</v>
      </c>
      <c r="L396" s="59">
        <f t="shared" si="28"/>
        <v>0</v>
      </c>
      <c r="M396" s="59">
        <f t="shared" si="25"/>
        <v>0</v>
      </c>
      <c r="N396" s="64"/>
      <c r="O396" s="15" t="str">
        <f t="shared" si="29"/>
        <v/>
      </c>
      <c r="P396" s="15" t="str">
        <f>LEFT(IF(ISNUMBER(SEARCH("R",UPPER(A396))),"R","") &amp; IF(ISNUMBER(SEARCH("R",UPPER(PTC_Subscriptions!A392))),"R",""),1)</f>
        <v/>
      </c>
    </row>
    <row r="397" spans="1:16" x14ac:dyDescent="0.25">
      <c r="A397" s="64"/>
      <c r="B397" s="65"/>
      <c r="C397" s="65"/>
      <c r="D397" s="65"/>
      <c r="E397" s="21"/>
      <c r="F397" s="66"/>
      <c r="G397" s="67"/>
      <c r="H397" s="65"/>
      <c r="I397" s="65"/>
      <c r="J397" s="59">
        <f t="shared" si="26"/>
        <v>0</v>
      </c>
      <c r="K397" s="59">
        <f t="shared" si="27"/>
        <v>0</v>
      </c>
      <c r="L397" s="59">
        <f t="shared" si="28"/>
        <v>0</v>
      </c>
      <c r="M397" s="59">
        <f t="shared" si="25"/>
        <v>0</v>
      </c>
      <c r="N397" s="64"/>
      <c r="O397" s="15" t="str">
        <f t="shared" si="29"/>
        <v/>
      </c>
      <c r="P397" s="15" t="str">
        <f>LEFT(IF(ISNUMBER(SEARCH("R",UPPER(A397))),"R","") &amp; IF(ISNUMBER(SEARCH("R",UPPER(PTC_Subscriptions!A393))),"R",""),1)</f>
        <v/>
      </c>
    </row>
    <row r="398" spans="1:16" x14ac:dyDescent="0.25">
      <c r="A398" s="64"/>
      <c r="B398" s="65"/>
      <c r="C398" s="65"/>
      <c r="D398" s="65"/>
      <c r="E398" s="21"/>
      <c r="F398" s="66"/>
      <c r="G398" s="67"/>
      <c r="H398" s="65"/>
      <c r="I398" s="65"/>
      <c r="J398" s="59">
        <f t="shared" ref="J398:J461" si="30">IF(G398&lt;&gt;"",$K$3,0)</f>
        <v>0</v>
      </c>
      <c r="K398" s="59">
        <f t="shared" ref="K398:K461" si="31">IF(AND(LOWER(H398)="y",AND(G398&lt;&gt;"APO",G398&lt;&gt;"D3")),$K$4,0)</f>
        <v>0</v>
      </c>
      <c r="L398" s="59">
        <f t="shared" ref="L398:L461" si="32">IF(LOWER(I398) = "y",$K$5,0)</f>
        <v>0</v>
      </c>
      <c r="M398" s="59">
        <f t="shared" si="25"/>
        <v>0</v>
      </c>
      <c r="N398" s="64"/>
      <c r="O398" s="15" t="str">
        <f t="shared" si="29"/>
        <v/>
      </c>
      <c r="P398" s="15" t="str">
        <f>LEFT(IF(ISNUMBER(SEARCH("R",UPPER(A398))),"R","") &amp; IF(ISNUMBER(SEARCH("R",UPPER(PTC_Subscriptions!A394))),"R",""),1)</f>
        <v/>
      </c>
    </row>
    <row r="399" spans="1:16" x14ac:dyDescent="0.25">
      <c r="A399" s="64"/>
      <c r="B399" s="65"/>
      <c r="C399" s="65"/>
      <c r="D399" s="65"/>
      <c r="E399" s="21"/>
      <c r="F399" s="66"/>
      <c r="G399" s="67"/>
      <c r="H399" s="65"/>
      <c r="I399" s="65"/>
      <c r="J399" s="59">
        <f t="shared" si="30"/>
        <v>0</v>
      </c>
      <c r="K399" s="59">
        <f t="shared" si="31"/>
        <v>0</v>
      </c>
      <c r="L399" s="59">
        <f t="shared" si="32"/>
        <v>0</v>
      </c>
      <c r="M399" s="59">
        <f t="shared" si="25"/>
        <v>0</v>
      </c>
      <c r="N399" s="64"/>
      <c r="O399" s="15" t="str">
        <f t="shared" si="29"/>
        <v/>
      </c>
      <c r="P399" s="15" t="str">
        <f>LEFT(IF(ISNUMBER(SEARCH("R",UPPER(A399))),"R","") &amp; IF(ISNUMBER(SEARCH("R",UPPER(PTC_Subscriptions!A395))),"R",""),1)</f>
        <v/>
      </c>
    </row>
    <row r="400" spans="1:16" x14ac:dyDescent="0.25">
      <c r="A400" s="64"/>
      <c r="B400" s="65"/>
      <c r="C400" s="65"/>
      <c r="D400" s="65"/>
      <c r="E400" s="21"/>
      <c r="F400" s="66"/>
      <c r="G400" s="67"/>
      <c r="H400" s="65"/>
      <c r="I400" s="65"/>
      <c r="J400" s="59">
        <f t="shared" si="30"/>
        <v>0</v>
      </c>
      <c r="K400" s="59">
        <f t="shared" si="31"/>
        <v>0</v>
      </c>
      <c r="L400" s="59">
        <f t="shared" si="32"/>
        <v>0</v>
      </c>
      <c r="M400" s="59">
        <f t="shared" si="25"/>
        <v>0</v>
      </c>
      <c r="N400" s="64"/>
      <c r="O400" s="15" t="str">
        <f t="shared" si="29"/>
        <v/>
      </c>
      <c r="P400" s="15" t="str">
        <f>LEFT(IF(ISNUMBER(SEARCH("R",UPPER(A400))),"R","") &amp; IF(ISNUMBER(SEARCH("R",UPPER(PTC_Subscriptions!A396))),"R",""),1)</f>
        <v/>
      </c>
    </row>
    <row r="401" spans="1:16" x14ac:dyDescent="0.25">
      <c r="A401" s="64"/>
      <c r="B401" s="65"/>
      <c r="C401" s="65"/>
      <c r="D401" s="65"/>
      <c r="E401" s="21"/>
      <c r="F401" s="66"/>
      <c r="G401" s="67"/>
      <c r="H401" s="65"/>
      <c r="I401" s="65"/>
      <c r="J401" s="59">
        <f t="shared" si="30"/>
        <v>0</v>
      </c>
      <c r="K401" s="59">
        <f t="shared" si="31"/>
        <v>0</v>
      </c>
      <c r="L401" s="59">
        <f t="shared" si="32"/>
        <v>0</v>
      </c>
      <c r="M401" s="59">
        <f t="shared" si="25"/>
        <v>0</v>
      </c>
      <c r="N401" s="64"/>
      <c r="O401" s="15" t="str">
        <f t="shared" si="29"/>
        <v/>
      </c>
      <c r="P401" s="15" t="str">
        <f>LEFT(IF(ISNUMBER(SEARCH("R",UPPER(A401))),"R","") &amp; IF(ISNUMBER(SEARCH("R",UPPER(PTC_Subscriptions!A397))),"R",""),1)</f>
        <v/>
      </c>
    </row>
    <row r="402" spans="1:16" x14ac:dyDescent="0.25">
      <c r="A402" s="64"/>
      <c r="B402" s="65"/>
      <c r="C402" s="65"/>
      <c r="D402" s="65"/>
      <c r="E402" s="21"/>
      <c r="F402" s="66"/>
      <c r="G402" s="67"/>
      <c r="H402" s="65"/>
      <c r="I402" s="65"/>
      <c r="J402" s="59">
        <f t="shared" si="30"/>
        <v>0</v>
      </c>
      <c r="K402" s="59">
        <f t="shared" si="31"/>
        <v>0</v>
      </c>
      <c r="L402" s="59">
        <f t="shared" si="32"/>
        <v>0</v>
      </c>
      <c r="M402" s="59">
        <f t="shared" si="25"/>
        <v>0</v>
      </c>
      <c r="N402" s="64"/>
      <c r="O402" s="15" t="str">
        <f t="shared" si="29"/>
        <v/>
      </c>
      <c r="P402" s="15" t="str">
        <f>LEFT(IF(ISNUMBER(SEARCH("R",UPPER(A402))),"R","") &amp; IF(ISNUMBER(SEARCH("R",UPPER(PTC_Subscriptions!A398))),"R",""),1)</f>
        <v/>
      </c>
    </row>
    <row r="403" spans="1:16" x14ac:dyDescent="0.25">
      <c r="A403" s="64"/>
      <c r="B403" s="65"/>
      <c r="C403" s="65"/>
      <c r="D403" s="65"/>
      <c r="E403" s="21"/>
      <c r="F403" s="66"/>
      <c r="G403" s="67"/>
      <c r="H403" s="65"/>
      <c r="I403" s="65"/>
      <c r="J403" s="59">
        <f t="shared" si="30"/>
        <v>0</v>
      </c>
      <c r="K403" s="59">
        <f t="shared" si="31"/>
        <v>0</v>
      </c>
      <c r="L403" s="59">
        <f t="shared" si="32"/>
        <v>0</v>
      </c>
      <c r="M403" s="59">
        <f t="shared" si="25"/>
        <v>0</v>
      </c>
      <c r="N403" s="64"/>
      <c r="O403" s="15" t="str">
        <f t="shared" si="29"/>
        <v/>
      </c>
      <c r="P403" s="15" t="str">
        <f>LEFT(IF(ISNUMBER(SEARCH("R",UPPER(A403))),"R","") &amp; IF(ISNUMBER(SEARCH("R",UPPER(PTC_Subscriptions!A399))),"R",""),1)</f>
        <v/>
      </c>
    </row>
    <row r="404" spans="1:16" x14ac:dyDescent="0.25">
      <c r="A404" s="64"/>
      <c r="B404" s="65"/>
      <c r="C404" s="65"/>
      <c r="D404" s="65"/>
      <c r="E404" s="21"/>
      <c r="F404" s="66"/>
      <c r="G404" s="67"/>
      <c r="H404" s="65"/>
      <c r="I404" s="65"/>
      <c r="J404" s="59">
        <f t="shared" si="30"/>
        <v>0</v>
      </c>
      <c r="K404" s="59">
        <f t="shared" si="31"/>
        <v>0</v>
      </c>
      <c r="L404" s="59">
        <f t="shared" si="32"/>
        <v>0</v>
      </c>
      <c r="M404" s="59">
        <f t="shared" si="25"/>
        <v>0</v>
      </c>
      <c r="N404" s="64"/>
      <c r="O404" s="15" t="str">
        <f t="shared" si="29"/>
        <v/>
      </c>
      <c r="P404" s="15" t="str">
        <f>LEFT(IF(ISNUMBER(SEARCH("R",UPPER(A404))),"R","") &amp; IF(ISNUMBER(SEARCH("R",UPPER(PTC_Subscriptions!A700))),"R",""),1)</f>
        <v/>
      </c>
    </row>
    <row r="405" spans="1:16" x14ac:dyDescent="0.25">
      <c r="A405" s="64"/>
      <c r="B405" s="65"/>
      <c r="C405" s="65"/>
      <c r="D405" s="65"/>
      <c r="E405" s="21"/>
      <c r="F405" s="66"/>
      <c r="G405" s="67"/>
      <c r="H405" s="65"/>
      <c r="I405" s="65"/>
      <c r="J405" s="59">
        <f t="shared" si="30"/>
        <v>0</v>
      </c>
      <c r="K405" s="59">
        <f t="shared" si="31"/>
        <v>0</v>
      </c>
      <c r="L405" s="59">
        <f t="shared" si="32"/>
        <v>0</v>
      </c>
      <c r="M405" s="59">
        <f t="shared" si="25"/>
        <v>0</v>
      </c>
      <c r="N405" s="64"/>
      <c r="O405" s="15" t="str">
        <f t="shared" si="29"/>
        <v/>
      </c>
      <c r="P405" s="15" t="str">
        <f>LEFT(IF(ISNUMBER(SEARCH("R",UPPER(A405))),"R","") &amp; IF(ISNUMBER(SEARCH("R",UPPER(PTC_Subscriptions!A701))),"R",""),1)</f>
        <v/>
      </c>
    </row>
    <row r="406" spans="1:16" x14ac:dyDescent="0.25">
      <c r="A406" s="64"/>
      <c r="B406" s="65"/>
      <c r="C406" s="65"/>
      <c r="D406" s="65"/>
      <c r="E406" s="21"/>
      <c r="F406" s="66"/>
      <c r="G406" s="67"/>
      <c r="H406" s="65"/>
      <c r="I406" s="65"/>
      <c r="J406" s="59">
        <f t="shared" si="30"/>
        <v>0</v>
      </c>
      <c r="K406" s="59">
        <f t="shared" si="31"/>
        <v>0</v>
      </c>
      <c r="L406" s="59">
        <f t="shared" si="32"/>
        <v>0</v>
      </c>
      <c r="M406" s="59">
        <f t="shared" si="25"/>
        <v>0</v>
      </c>
      <c r="N406" s="64"/>
      <c r="O406" s="15" t="str">
        <f t="shared" si="29"/>
        <v/>
      </c>
      <c r="P406" s="15" t="str">
        <f>LEFT(IF(ISNUMBER(SEARCH("R",UPPER(A406))),"R","") &amp; IF(ISNUMBER(SEARCH("R",UPPER(PTC_Subscriptions!A702))),"R",""),1)</f>
        <v/>
      </c>
    </row>
    <row r="407" spans="1:16" x14ac:dyDescent="0.25">
      <c r="A407" s="64"/>
      <c r="B407" s="65"/>
      <c r="C407" s="65"/>
      <c r="D407" s="65"/>
      <c r="E407" s="21"/>
      <c r="F407" s="66"/>
      <c r="G407" s="67"/>
      <c r="H407" s="65"/>
      <c r="I407" s="65"/>
      <c r="J407" s="59">
        <f t="shared" si="30"/>
        <v>0</v>
      </c>
      <c r="K407" s="59">
        <f t="shared" si="31"/>
        <v>0</v>
      </c>
      <c r="L407" s="59">
        <f t="shared" si="32"/>
        <v>0</v>
      </c>
      <c r="M407" s="59">
        <f t="shared" si="25"/>
        <v>0</v>
      </c>
      <c r="N407" s="64"/>
      <c r="O407" s="15" t="str">
        <f t="shared" si="29"/>
        <v/>
      </c>
      <c r="P407" s="15" t="str">
        <f>LEFT(IF(ISNUMBER(SEARCH("R",UPPER(A407))),"R","") &amp; IF(ISNUMBER(SEARCH("R",UPPER(PTC_Subscriptions!A703))),"R",""),1)</f>
        <v/>
      </c>
    </row>
    <row r="408" spans="1:16" x14ac:dyDescent="0.25">
      <c r="A408" s="64"/>
      <c r="B408" s="65"/>
      <c r="C408" s="65"/>
      <c r="D408" s="65"/>
      <c r="E408" s="21"/>
      <c r="F408" s="66"/>
      <c r="G408" s="67"/>
      <c r="H408" s="65"/>
      <c r="I408" s="65"/>
      <c r="J408" s="59">
        <f t="shared" si="30"/>
        <v>0</v>
      </c>
      <c r="K408" s="59">
        <f t="shared" si="31"/>
        <v>0</v>
      </c>
      <c r="L408" s="59">
        <f t="shared" si="32"/>
        <v>0</v>
      </c>
      <c r="M408" s="59">
        <f t="shared" si="25"/>
        <v>0</v>
      </c>
      <c r="N408" s="64"/>
      <c r="O408" s="15" t="str">
        <f t="shared" si="29"/>
        <v/>
      </c>
      <c r="P408" s="15" t="str">
        <f>LEFT(IF(ISNUMBER(SEARCH("R",UPPER(A408))),"R","") &amp; IF(ISNUMBER(SEARCH("R",UPPER(PTC_Subscriptions!A704))),"R",""),1)</f>
        <v/>
      </c>
    </row>
    <row r="409" spans="1:16" x14ac:dyDescent="0.25">
      <c r="A409" s="64"/>
      <c r="B409" s="65"/>
      <c r="C409" s="65"/>
      <c r="D409" s="65"/>
      <c r="E409" s="21"/>
      <c r="F409" s="66"/>
      <c r="G409" s="67"/>
      <c r="H409" s="65"/>
      <c r="I409" s="65"/>
      <c r="J409" s="59">
        <f t="shared" si="30"/>
        <v>0</v>
      </c>
      <c r="K409" s="59">
        <f t="shared" si="31"/>
        <v>0</v>
      </c>
      <c r="L409" s="59">
        <f t="shared" si="32"/>
        <v>0</v>
      </c>
      <c r="M409" s="59">
        <f t="shared" si="25"/>
        <v>0</v>
      </c>
      <c r="N409" s="64"/>
      <c r="O409" s="15" t="str">
        <f t="shared" si="29"/>
        <v/>
      </c>
      <c r="P409" s="15" t="str">
        <f>LEFT(IF(ISNUMBER(SEARCH("R",UPPER(A409))),"R","") &amp; IF(ISNUMBER(SEARCH("R",UPPER(PTC_Subscriptions!A705))),"R",""),1)</f>
        <v/>
      </c>
    </row>
    <row r="410" spans="1:16" x14ac:dyDescent="0.25">
      <c r="A410" s="64"/>
      <c r="B410" s="65"/>
      <c r="C410" s="65"/>
      <c r="D410" s="65"/>
      <c r="E410" s="21"/>
      <c r="F410" s="66"/>
      <c r="G410" s="67"/>
      <c r="H410" s="65"/>
      <c r="I410" s="65"/>
      <c r="J410" s="59">
        <f t="shared" si="30"/>
        <v>0</v>
      </c>
      <c r="K410" s="59">
        <f t="shared" si="31"/>
        <v>0</v>
      </c>
      <c r="L410" s="59">
        <f t="shared" si="32"/>
        <v>0</v>
      </c>
      <c r="M410" s="59">
        <f t="shared" si="25"/>
        <v>0</v>
      </c>
      <c r="N410" s="64"/>
      <c r="O410" s="15" t="str">
        <f t="shared" si="29"/>
        <v/>
      </c>
      <c r="P410" s="15" t="str">
        <f>LEFT(IF(ISNUMBER(SEARCH("R",UPPER(A410))),"R","") &amp; IF(ISNUMBER(SEARCH("R",UPPER(PTC_Subscriptions!A706))),"R",""),1)</f>
        <v/>
      </c>
    </row>
    <row r="411" spans="1:16" x14ac:dyDescent="0.25">
      <c r="A411" s="64"/>
      <c r="B411" s="65"/>
      <c r="C411" s="65"/>
      <c r="D411" s="65"/>
      <c r="E411" s="21"/>
      <c r="F411" s="66"/>
      <c r="G411" s="67"/>
      <c r="H411" s="65"/>
      <c r="I411" s="65"/>
      <c r="J411" s="59">
        <f t="shared" si="30"/>
        <v>0</v>
      </c>
      <c r="K411" s="59">
        <f t="shared" si="31"/>
        <v>0</v>
      </c>
      <c r="L411" s="59">
        <f t="shared" si="32"/>
        <v>0</v>
      </c>
      <c r="M411" s="59">
        <f t="shared" si="25"/>
        <v>0</v>
      </c>
      <c r="N411" s="64"/>
      <c r="O411" s="15" t="str">
        <f t="shared" si="29"/>
        <v/>
      </c>
      <c r="P411" s="15" t="str">
        <f>LEFT(IF(ISNUMBER(SEARCH("R",UPPER(A411))),"R","") &amp; IF(ISNUMBER(SEARCH("R",UPPER(PTC_Subscriptions!A707))),"R",""),1)</f>
        <v/>
      </c>
    </row>
    <row r="412" spans="1:16" x14ac:dyDescent="0.25">
      <c r="A412" s="64"/>
      <c r="B412" s="65"/>
      <c r="C412" s="65"/>
      <c r="D412" s="65"/>
      <c r="E412" s="21"/>
      <c r="F412" s="66"/>
      <c r="G412" s="67"/>
      <c r="H412" s="65"/>
      <c r="I412" s="65"/>
      <c r="J412" s="59">
        <f t="shared" si="30"/>
        <v>0</v>
      </c>
      <c r="K412" s="59">
        <f t="shared" si="31"/>
        <v>0</v>
      </c>
      <c r="L412" s="59">
        <f t="shared" si="32"/>
        <v>0</v>
      </c>
      <c r="M412" s="59">
        <f t="shared" si="25"/>
        <v>0</v>
      </c>
      <c r="N412" s="64"/>
      <c r="O412" s="15" t="str">
        <f t="shared" si="29"/>
        <v/>
      </c>
      <c r="P412" s="15" t="str">
        <f>LEFT(IF(ISNUMBER(SEARCH("R",UPPER(A412))),"R","") &amp; IF(ISNUMBER(SEARCH("R",UPPER(PTC_Subscriptions!A708))),"R",""),1)</f>
        <v/>
      </c>
    </row>
    <row r="413" spans="1:16" x14ac:dyDescent="0.25">
      <c r="A413" s="64"/>
      <c r="B413" s="65"/>
      <c r="C413" s="65"/>
      <c r="D413" s="65"/>
      <c r="E413" s="21"/>
      <c r="F413" s="66"/>
      <c r="G413" s="67"/>
      <c r="H413" s="65"/>
      <c r="I413" s="65"/>
      <c r="J413" s="59">
        <f t="shared" si="30"/>
        <v>0</v>
      </c>
      <c r="K413" s="59">
        <f t="shared" si="31"/>
        <v>0</v>
      </c>
      <c r="L413" s="59">
        <f t="shared" si="32"/>
        <v>0</v>
      </c>
      <c r="M413" s="59">
        <f t="shared" si="25"/>
        <v>0</v>
      </c>
      <c r="N413" s="64"/>
      <c r="O413" s="15" t="str">
        <f t="shared" si="29"/>
        <v/>
      </c>
      <c r="P413" s="15" t="str">
        <f>LEFT(IF(ISNUMBER(SEARCH("R",UPPER(A413))),"R","") &amp; IF(ISNUMBER(SEARCH("R",UPPER(PTC_Subscriptions!A709))),"R",""),1)</f>
        <v/>
      </c>
    </row>
    <row r="414" spans="1:16" x14ac:dyDescent="0.25">
      <c r="A414" s="64"/>
      <c r="B414" s="65"/>
      <c r="C414" s="65"/>
      <c r="D414" s="65"/>
      <c r="E414" s="21"/>
      <c r="F414" s="66"/>
      <c r="G414" s="67"/>
      <c r="H414" s="65"/>
      <c r="I414" s="65"/>
      <c r="J414" s="59">
        <f t="shared" si="30"/>
        <v>0</v>
      </c>
      <c r="K414" s="59">
        <f t="shared" si="31"/>
        <v>0</v>
      </c>
      <c r="L414" s="59">
        <f t="shared" si="32"/>
        <v>0</v>
      </c>
      <c r="M414" s="59">
        <f t="shared" si="25"/>
        <v>0</v>
      </c>
      <c r="N414" s="64"/>
      <c r="O414" s="15" t="str">
        <f t="shared" si="29"/>
        <v/>
      </c>
      <c r="P414" s="15" t="str">
        <f>LEFT(IF(ISNUMBER(SEARCH("R",UPPER(A414))),"R","") &amp; IF(ISNUMBER(SEARCH("R",UPPER(PTC_Subscriptions!A710))),"R",""),1)</f>
        <v/>
      </c>
    </row>
    <row r="415" spans="1:16" x14ac:dyDescent="0.25">
      <c r="A415" s="64"/>
      <c r="B415" s="65"/>
      <c r="C415" s="65"/>
      <c r="D415" s="65"/>
      <c r="E415" s="21"/>
      <c r="F415" s="66"/>
      <c r="G415" s="67"/>
      <c r="H415" s="65"/>
      <c r="I415" s="65"/>
      <c r="J415" s="59">
        <f t="shared" si="30"/>
        <v>0</v>
      </c>
      <c r="K415" s="59">
        <f t="shared" si="31"/>
        <v>0</v>
      </c>
      <c r="L415" s="59">
        <f t="shared" si="32"/>
        <v>0</v>
      </c>
      <c r="M415" s="59">
        <f t="shared" si="25"/>
        <v>0</v>
      </c>
      <c r="N415" s="64"/>
      <c r="O415" s="15" t="str">
        <f t="shared" si="29"/>
        <v/>
      </c>
      <c r="P415" s="15" t="str">
        <f>LEFT(IF(ISNUMBER(SEARCH("R",UPPER(A415))),"R","") &amp; IF(ISNUMBER(SEARCH("R",UPPER(PTC_Subscriptions!A711))),"R",""),1)</f>
        <v/>
      </c>
    </row>
    <row r="416" spans="1:16" x14ac:dyDescent="0.25">
      <c r="A416" s="64"/>
      <c r="B416" s="65"/>
      <c r="C416" s="65"/>
      <c r="D416" s="65"/>
      <c r="E416" s="21"/>
      <c r="F416" s="66"/>
      <c r="G416" s="67"/>
      <c r="H416" s="65"/>
      <c r="I416" s="65"/>
      <c r="J416" s="59">
        <f t="shared" si="30"/>
        <v>0</v>
      </c>
      <c r="K416" s="59">
        <f t="shared" si="31"/>
        <v>0</v>
      </c>
      <c r="L416" s="59">
        <f t="shared" si="32"/>
        <v>0</v>
      </c>
      <c r="M416" s="59">
        <f t="shared" si="25"/>
        <v>0</v>
      </c>
      <c r="N416" s="64"/>
      <c r="O416" s="15" t="str">
        <f t="shared" si="29"/>
        <v/>
      </c>
      <c r="P416" s="15" t="str">
        <f>LEFT(IF(ISNUMBER(SEARCH("R",UPPER(A416))),"R","") &amp; IF(ISNUMBER(SEARCH("R",UPPER(PTC_Subscriptions!A712))),"R",""),1)</f>
        <v/>
      </c>
    </row>
    <row r="417" spans="1:16" x14ac:dyDescent="0.25">
      <c r="A417" s="64"/>
      <c r="B417" s="65"/>
      <c r="C417" s="65"/>
      <c r="D417" s="65"/>
      <c r="E417" s="21"/>
      <c r="F417" s="66"/>
      <c r="G417" s="67"/>
      <c r="H417" s="65"/>
      <c r="I417" s="65"/>
      <c r="J417" s="59">
        <f t="shared" si="30"/>
        <v>0</v>
      </c>
      <c r="K417" s="59">
        <f t="shared" si="31"/>
        <v>0</v>
      </c>
      <c r="L417" s="59">
        <f t="shared" si="32"/>
        <v>0</v>
      </c>
      <c r="M417" s="59">
        <f t="shared" si="25"/>
        <v>0</v>
      </c>
      <c r="N417" s="64"/>
      <c r="O417" s="15" t="str">
        <f t="shared" si="29"/>
        <v/>
      </c>
      <c r="P417" s="15" t="str">
        <f>LEFT(IF(ISNUMBER(SEARCH("R",UPPER(A417))),"R","") &amp; IF(ISNUMBER(SEARCH("R",UPPER(PTC_Subscriptions!A713))),"R",""),1)</f>
        <v/>
      </c>
    </row>
    <row r="418" spans="1:16" x14ac:dyDescent="0.25">
      <c r="A418" s="64"/>
      <c r="B418" s="65"/>
      <c r="C418" s="65"/>
      <c r="D418" s="65"/>
      <c r="E418" s="21"/>
      <c r="F418" s="66"/>
      <c r="G418" s="67"/>
      <c r="H418" s="65"/>
      <c r="I418" s="65"/>
      <c r="J418" s="59">
        <f t="shared" si="30"/>
        <v>0</v>
      </c>
      <c r="K418" s="59">
        <f t="shared" si="31"/>
        <v>0</v>
      </c>
      <c r="L418" s="59">
        <f t="shared" si="32"/>
        <v>0</v>
      </c>
      <c r="M418" s="59">
        <f t="shared" si="25"/>
        <v>0</v>
      </c>
      <c r="N418" s="64"/>
      <c r="O418" s="15" t="str">
        <f t="shared" si="29"/>
        <v/>
      </c>
      <c r="P418" s="15" t="str">
        <f>LEFT(IF(ISNUMBER(SEARCH("R",UPPER(A418))),"R","") &amp; IF(ISNUMBER(SEARCH("R",UPPER(PTC_Subscriptions!A714))),"R",""),1)</f>
        <v/>
      </c>
    </row>
    <row r="419" spans="1:16" x14ac:dyDescent="0.25">
      <c r="A419" s="64"/>
      <c r="B419" s="65"/>
      <c r="C419" s="65"/>
      <c r="D419" s="65"/>
      <c r="E419" s="21"/>
      <c r="F419" s="66"/>
      <c r="G419" s="67"/>
      <c r="H419" s="65"/>
      <c r="I419" s="65"/>
      <c r="J419" s="59">
        <f t="shared" si="30"/>
        <v>0</v>
      </c>
      <c r="K419" s="59">
        <f t="shared" si="31"/>
        <v>0</v>
      </c>
      <c r="L419" s="59">
        <f t="shared" si="32"/>
        <v>0</v>
      </c>
      <c r="M419" s="59">
        <f t="shared" si="25"/>
        <v>0</v>
      </c>
      <c r="N419" s="64"/>
      <c r="O419" s="15" t="str">
        <f t="shared" si="29"/>
        <v/>
      </c>
      <c r="P419" s="15" t="str">
        <f>LEFT(IF(ISNUMBER(SEARCH("R",UPPER(A419))),"R","") &amp; IF(ISNUMBER(SEARCH("R",UPPER(PTC_Subscriptions!A715))),"R",""),1)</f>
        <v/>
      </c>
    </row>
    <row r="420" spans="1:16" x14ac:dyDescent="0.25">
      <c r="A420" s="64"/>
      <c r="B420" s="65"/>
      <c r="C420" s="65"/>
      <c r="D420" s="65"/>
      <c r="E420" s="21"/>
      <c r="F420" s="66"/>
      <c r="G420" s="67"/>
      <c r="H420" s="65"/>
      <c r="I420" s="65"/>
      <c r="J420" s="59">
        <f t="shared" si="30"/>
        <v>0</v>
      </c>
      <c r="K420" s="59">
        <f t="shared" si="31"/>
        <v>0</v>
      </c>
      <c r="L420" s="59">
        <f t="shared" si="32"/>
        <v>0</v>
      </c>
      <c r="M420" s="59">
        <f t="shared" si="25"/>
        <v>0</v>
      </c>
      <c r="N420" s="64"/>
      <c r="O420" s="15" t="str">
        <f t="shared" si="29"/>
        <v/>
      </c>
      <c r="P420" s="15" t="str">
        <f>LEFT(IF(ISNUMBER(SEARCH("R",UPPER(A420))),"R","") &amp; IF(ISNUMBER(SEARCH("R",UPPER(PTC_Subscriptions!A716))),"R",""),1)</f>
        <v/>
      </c>
    </row>
    <row r="421" spans="1:16" x14ac:dyDescent="0.25">
      <c r="A421" s="64"/>
      <c r="B421" s="65"/>
      <c r="C421" s="65"/>
      <c r="D421" s="65"/>
      <c r="E421" s="21"/>
      <c r="F421" s="66"/>
      <c r="G421" s="67"/>
      <c r="H421" s="65"/>
      <c r="I421" s="65"/>
      <c r="J421" s="59">
        <f t="shared" si="30"/>
        <v>0</v>
      </c>
      <c r="K421" s="59">
        <f t="shared" si="31"/>
        <v>0</v>
      </c>
      <c r="L421" s="59">
        <f t="shared" si="32"/>
        <v>0</v>
      </c>
      <c r="M421" s="59">
        <f t="shared" si="25"/>
        <v>0</v>
      </c>
      <c r="N421" s="64"/>
      <c r="O421" s="15" t="str">
        <f t="shared" si="29"/>
        <v/>
      </c>
      <c r="P421" s="15" t="str">
        <f>LEFT(IF(ISNUMBER(SEARCH("R",UPPER(A421))),"R","") &amp; IF(ISNUMBER(SEARCH("R",UPPER(PTC_Subscriptions!A717))),"R",""),1)</f>
        <v/>
      </c>
    </row>
    <row r="422" spans="1:16" x14ac:dyDescent="0.25">
      <c r="A422" s="64"/>
      <c r="B422" s="65"/>
      <c r="C422" s="65"/>
      <c r="D422" s="65"/>
      <c r="E422" s="21"/>
      <c r="F422" s="66"/>
      <c r="G422" s="67"/>
      <c r="H422" s="65"/>
      <c r="I422" s="65"/>
      <c r="J422" s="59">
        <f t="shared" si="30"/>
        <v>0</v>
      </c>
      <c r="K422" s="59">
        <f t="shared" si="31"/>
        <v>0</v>
      </c>
      <c r="L422" s="59">
        <f t="shared" si="32"/>
        <v>0</v>
      </c>
      <c r="M422" s="59">
        <f t="shared" si="25"/>
        <v>0</v>
      </c>
      <c r="N422" s="64"/>
      <c r="O422" s="15" t="str">
        <f t="shared" si="29"/>
        <v/>
      </c>
      <c r="P422" s="15" t="str">
        <f>LEFT(IF(ISNUMBER(SEARCH("R",UPPER(A422))),"R","") &amp; IF(ISNUMBER(SEARCH("R",UPPER(PTC_Subscriptions!A718))),"R",""),1)</f>
        <v/>
      </c>
    </row>
    <row r="423" spans="1:16" x14ac:dyDescent="0.25">
      <c r="A423" s="64"/>
      <c r="B423" s="65"/>
      <c r="C423" s="65"/>
      <c r="D423" s="65"/>
      <c r="E423" s="21"/>
      <c r="F423" s="66"/>
      <c r="G423" s="67"/>
      <c r="H423" s="65"/>
      <c r="I423" s="65"/>
      <c r="J423" s="59">
        <f t="shared" si="30"/>
        <v>0</v>
      </c>
      <c r="K423" s="59">
        <f t="shared" si="31"/>
        <v>0</v>
      </c>
      <c r="L423" s="59">
        <f t="shared" si="32"/>
        <v>0</v>
      </c>
      <c r="M423" s="59">
        <f t="shared" si="25"/>
        <v>0</v>
      </c>
      <c r="N423" s="64"/>
      <c r="O423" s="15" t="str">
        <f t="shared" si="29"/>
        <v/>
      </c>
      <c r="P423" s="15" t="str">
        <f>LEFT(IF(ISNUMBER(SEARCH("R",UPPER(A423))),"R","") &amp; IF(ISNUMBER(SEARCH("R",UPPER(PTC_Subscriptions!A719))),"R",""),1)</f>
        <v/>
      </c>
    </row>
    <row r="424" spans="1:16" x14ac:dyDescent="0.25">
      <c r="A424" s="64"/>
      <c r="B424" s="65"/>
      <c r="C424" s="65"/>
      <c r="D424" s="65"/>
      <c r="E424" s="21"/>
      <c r="F424" s="66"/>
      <c r="G424" s="67"/>
      <c r="H424" s="65"/>
      <c r="I424" s="65"/>
      <c r="J424" s="59">
        <f t="shared" si="30"/>
        <v>0</v>
      </c>
      <c r="K424" s="59">
        <f t="shared" si="31"/>
        <v>0</v>
      </c>
      <c r="L424" s="59">
        <f t="shared" si="32"/>
        <v>0</v>
      </c>
      <c r="M424" s="59">
        <f t="shared" si="25"/>
        <v>0</v>
      </c>
      <c r="N424" s="64"/>
      <c r="O424" s="15" t="str">
        <f t="shared" si="29"/>
        <v/>
      </c>
      <c r="P424" s="15" t="str">
        <f>LEFT(IF(ISNUMBER(SEARCH("R",UPPER(A424))),"R","") &amp; IF(ISNUMBER(SEARCH("R",UPPER(PTC_Subscriptions!A720))),"R",""),1)</f>
        <v/>
      </c>
    </row>
    <row r="425" spans="1:16" x14ac:dyDescent="0.25">
      <c r="A425" s="64"/>
      <c r="B425" s="65"/>
      <c r="C425" s="65"/>
      <c r="D425" s="65"/>
      <c r="E425" s="21"/>
      <c r="F425" s="66"/>
      <c r="G425" s="67"/>
      <c r="H425" s="65"/>
      <c r="I425" s="65"/>
      <c r="J425" s="59">
        <f t="shared" si="30"/>
        <v>0</v>
      </c>
      <c r="K425" s="59">
        <f t="shared" si="31"/>
        <v>0</v>
      </c>
      <c r="L425" s="59">
        <f t="shared" si="32"/>
        <v>0</v>
      </c>
      <c r="M425" s="59">
        <f t="shared" si="25"/>
        <v>0</v>
      </c>
      <c r="N425" s="64"/>
      <c r="O425" s="15" t="str">
        <f t="shared" si="29"/>
        <v/>
      </c>
      <c r="P425" s="15" t="str">
        <f>LEFT(IF(ISNUMBER(SEARCH("R",UPPER(A425))),"R","") &amp; IF(ISNUMBER(SEARCH("R",UPPER(PTC_Subscriptions!A721))),"R",""),1)</f>
        <v/>
      </c>
    </row>
    <row r="426" spans="1:16" x14ac:dyDescent="0.25">
      <c r="A426" s="64"/>
      <c r="B426" s="65"/>
      <c r="C426" s="65"/>
      <c r="D426" s="65"/>
      <c r="E426" s="21"/>
      <c r="F426" s="66"/>
      <c r="G426" s="67"/>
      <c r="H426" s="65"/>
      <c r="I426" s="65"/>
      <c r="J426" s="59">
        <f t="shared" si="30"/>
        <v>0</v>
      </c>
      <c r="K426" s="59">
        <f t="shared" si="31"/>
        <v>0</v>
      </c>
      <c r="L426" s="59">
        <f t="shared" si="32"/>
        <v>0</v>
      </c>
      <c r="M426" s="59">
        <f t="shared" si="25"/>
        <v>0</v>
      </c>
      <c r="N426" s="64"/>
      <c r="O426" s="15" t="str">
        <f t="shared" si="29"/>
        <v/>
      </c>
      <c r="P426" s="15" t="str">
        <f>LEFT(IF(ISNUMBER(SEARCH("R",UPPER(A426))),"R","") &amp; IF(ISNUMBER(SEARCH("R",UPPER(PTC_Subscriptions!A722))),"R",""),1)</f>
        <v/>
      </c>
    </row>
    <row r="427" spans="1:16" x14ac:dyDescent="0.25">
      <c r="A427" s="64"/>
      <c r="B427" s="65"/>
      <c r="C427" s="65"/>
      <c r="D427" s="65"/>
      <c r="E427" s="21"/>
      <c r="F427" s="66"/>
      <c r="G427" s="67"/>
      <c r="H427" s="65"/>
      <c r="I427" s="65"/>
      <c r="J427" s="59">
        <f t="shared" si="30"/>
        <v>0</v>
      </c>
      <c r="K427" s="59">
        <f t="shared" si="31"/>
        <v>0</v>
      </c>
      <c r="L427" s="59">
        <f t="shared" si="32"/>
        <v>0</v>
      </c>
      <c r="M427" s="59">
        <f t="shared" si="25"/>
        <v>0</v>
      </c>
      <c r="N427" s="64"/>
      <c r="O427" s="15" t="str">
        <f t="shared" si="29"/>
        <v/>
      </c>
      <c r="P427" s="15" t="str">
        <f>LEFT(IF(ISNUMBER(SEARCH("R",UPPER(A427))),"R","") &amp; IF(ISNUMBER(SEARCH("R",UPPER(PTC_Subscriptions!A723))),"R",""),1)</f>
        <v/>
      </c>
    </row>
    <row r="428" spans="1:16" x14ac:dyDescent="0.25">
      <c r="A428" s="64"/>
      <c r="B428" s="65"/>
      <c r="C428" s="65"/>
      <c r="D428" s="65"/>
      <c r="E428" s="21"/>
      <c r="F428" s="66"/>
      <c r="G428" s="67"/>
      <c r="H428" s="65"/>
      <c r="I428" s="65"/>
      <c r="J428" s="59">
        <f t="shared" si="30"/>
        <v>0</v>
      </c>
      <c r="K428" s="59">
        <f t="shared" si="31"/>
        <v>0</v>
      </c>
      <c r="L428" s="59">
        <f t="shared" si="32"/>
        <v>0</v>
      </c>
      <c r="M428" s="59">
        <f t="shared" si="25"/>
        <v>0</v>
      </c>
      <c r="N428" s="64"/>
      <c r="O428" s="15" t="str">
        <f t="shared" si="29"/>
        <v/>
      </c>
      <c r="P428" s="15" t="str">
        <f>LEFT(IF(ISNUMBER(SEARCH("R",UPPER(A428))),"R","") &amp; IF(ISNUMBER(SEARCH("R",UPPER(PTC_Subscriptions!A724))),"R",""),1)</f>
        <v/>
      </c>
    </row>
    <row r="429" spans="1:16" x14ac:dyDescent="0.25">
      <c r="A429" s="64"/>
      <c r="B429" s="65"/>
      <c r="C429" s="65"/>
      <c r="D429" s="65"/>
      <c r="E429" s="21"/>
      <c r="F429" s="66"/>
      <c r="G429" s="67"/>
      <c r="H429" s="65"/>
      <c r="I429" s="65"/>
      <c r="J429" s="59">
        <f t="shared" si="30"/>
        <v>0</v>
      </c>
      <c r="K429" s="59">
        <f t="shared" si="31"/>
        <v>0</v>
      </c>
      <c r="L429" s="59">
        <f t="shared" si="32"/>
        <v>0</v>
      </c>
      <c r="M429" s="59">
        <f t="shared" si="25"/>
        <v>0</v>
      </c>
      <c r="N429" s="64"/>
      <c r="O429" s="15" t="str">
        <f t="shared" si="29"/>
        <v/>
      </c>
      <c r="P429" s="15" t="str">
        <f>LEFT(IF(ISNUMBER(SEARCH("R",UPPER(A429))),"R","") &amp; IF(ISNUMBER(SEARCH("R",UPPER(PTC_Subscriptions!A725))),"R",""),1)</f>
        <v/>
      </c>
    </row>
    <row r="430" spans="1:16" x14ac:dyDescent="0.25">
      <c r="A430" s="64"/>
      <c r="B430" s="65"/>
      <c r="C430" s="65"/>
      <c r="D430" s="65"/>
      <c r="E430" s="21"/>
      <c r="F430" s="66"/>
      <c r="G430" s="67"/>
      <c r="H430" s="65"/>
      <c r="I430" s="65"/>
      <c r="J430" s="59">
        <f t="shared" si="30"/>
        <v>0</v>
      </c>
      <c r="K430" s="59">
        <f t="shared" si="31"/>
        <v>0</v>
      </c>
      <c r="L430" s="59">
        <f t="shared" si="32"/>
        <v>0</v>
      </c>
      <c r="M430" s="59">
        <f t="shared" si="25"/>
        <v>0</v>
      </c>
      <c r="N430" s="64"/>
      <c r="O430" s="15" t="str">
        <f t="shared" si="29"/>
        <v/>
      </c>
      <c r="P430" s="15" t="str">
        <f>LEFT(IF(ISNUMBER(SEARCH("R",UPPER(A430))),"R","") &amp; IF(ISNUMBER(SEARCH("R",UPPER(PTC_Subscriptions!A726))),"R",""),1)</f>
        <v/>
      </c>
    </row>
    <row r="431" spans="1:16" x14ac:dyDescent="0.25">
      <c r="A431" s="64"/>
      <c r="B431" s="65"/>
      <c r="C431" s="65"/>
      <c r="D431" s="65"/>
      <c r="E431" s="21"/>
      <c r="F431" s="66"/>
      <c r="G431" s="67"/>
      <c r="H431" s="65"/>
      <c r="I431" s="65"/>
      <c r="J431" s="59">
        <f t="shared" si="30"/>
        <v>0</v>
      </c>
      <c r="K431" s="59">
        <f t="shared" si="31"/>
        <v>0</v>
      </c>
      <c r="L431" s="59">
        <f t="shared" si="32"/>
        <v>0</v>
      </c>
      <c r="M431" s="59">
        <f t="shared" si="25"/>
        <v>0</v>
      </c>
      <c r="N431" s="64"/>
      <c r="O431" s="15" t="str">
        <f t="shared" si="29"/>
        <v/>
      </c>
      <c r="P431" s="15" t="str">
        <f>LEFT(IF(ISNUMBER(SEARCH("R",UPPER(A431))),"R","") &amp; IF(ISNUMBER(SEARCH("R",UPPER(PTC_Subscriptions!A727))),"R",""),1)</f>
        <v/>
      </c>
    </row>
    <row r="432" spans="1:16" x14ac:dyDescent="0.25">
      <c r="A432" s="64"/>
      <c r="B432" s="65"/>
      <c r="C432" s="65"/>
      <c r="D432" s="65"/>
      <c r="E432" s="21"/>
      <c r="F432" s="66"/>
      <c r="G432" s="67"/>
      <c r="H432" s="65"/>
      <c r="I432" s="65"/>
      <c r="J432" s="59">
        <f t="shared" si="30"/>
        <v>0</v>
      </c>
      <c r="K432" s="59">
        <f t="shared" si="31"/>
        <v>0</v>
      </c>
      <c r="L432" s="59">
        <f t="shared" si="32"/>
        <v>0</v>
      </c>
      <c r="M432" s="59">
        <f t="shared" si="25"/>
        <v>0</v>
      </c>
      <c r="N432" s="64"/>
      <c r="O432" s="15" t="str">
        <f t="shared" si="29"/>
        <v/>
      </c>
      <c r="P432" s="15" t="str">
        <f>LEFT(IF(ISNUMBER(SEARCH("R",UPPER(A432))),"R","") &amp; IF(ISNUMBER(SEARCH("R",UPPER(PTC_Subscriptions!A728))),"R",""),1)</f>
        <v/>
      </c>
    </row>
    <row r="433" spans="1:16" x14ac:dyDescent="0.25">
      <c r="A433" s="64"/>
      <c r="B433" s="65"/>
      <c r="C433" s="65"/>
      <c r="D433" s="65"/>
      <c r="E433" s="21"/>
      <c r="F433" s="66"/>
      <c r="G433" s="67"/>
      <c r="H433" s="65"/>
      <c r="I433" s="65"/>
      <c r="J433" s="59">
        <f t="shared" si="30"/>
        <v>0</v>
      </c>
      <c r="K433" s="59">
        <f t="shared" si="31"/>
        <v>0</v>
      </c>
      <c r="L433" s="59">
        <f t="shared" si="32"/>
        <v>0</v>
      </c>
      <c r="M433" s="59">
        <f t="shared" si="25"/>
        <v>0</v>
      </c>
      <c r="N433" s="64"/>
      <c r="O433" s="15" t="str">
        <f t="shared" si="29"/>
        <v/>
      </c>
      <c r="P433" s="15" t="str">
        <f>LEFT(IF(ISNUMBER(SEARCH("R",UPPER(A433))),"R","") &amp; IF(ISNUMBER(SEARCH("R",UPPER(PTC_Subscriptions!A729))),"R",""),1)</f>
        <v/>
      </c>
    </row>
    <row r="434" spans="1:16" x14ac:dyDescent="0.25">
      <c r="A434" s="64"/>
      <c r="B434" s="65"/>
      <c r="C434" s="65"/>
      <c r="D434" s="65"/>
      <c r="E434" s="21"/>
      <c r="F434" s="66"/>
      <c r="G434" s="67"/>
      <c r="H434" s="65"/>
      <c r="I434" s="65"/>
      <c r="J434" s="59">
        <f t="shared" si="30"/>
        <v>0</v>
      </c>
      <c r="K434" s="59">
        <f t="shared" si="31"/>
        <v>0</v>
      </c>
      <c r="L434" s="59">
        <f t="shared" si="32"/>
        <v>0</v>
      </c>
      <c r="M434" s="59">
        <f t="shared" si="25"/>
        <v>0</v>
      </c>
      <c r="N434" s="64"/>
      <c r="O434" s="15" t="str">
        <f t="shared" si="29"/>
        <v/>
      </c>
      <c r="P434" s="15" t="str">
        <f>LEFT(IF(ISNUMBER(SEARCH("R",UPPER(A434))),"R","") &amp; IF(ISNUMBER(SEARCH("R",UPPER(PTC_Subscriptions!A730))),"R",""),1)</f>
        <v/>
      </c>
    </row>
    <row r="435" spans="1:16" x14ac:dyDescent="0.25">
      <c r="A435" s="64"/>
      <c r="B435" s="65"/>
      <c r="C435" s="65"/>
      <c r="D435" s="65"/>
      <c r="E435" s="21"/>
      <c r="F435" s="66"/>
      <c r="G435" s="67"/>
      <c r="H435" s="65"/>
      <c r="I435" s="65"/>
      <c r="J435" s="59">
        <f t="shared" si="30"/>
        <v>0</v>
      </c>
      <c r="K435" s="59">
        <f t="shared" si="31"/>
        <v>0</v>
      </c>
      <c r="L435" s="59">
        <f t="shared" si="32"/>
        <v>0</v>
      </c>
      <c r="M435" s="59">
        <f t="shared" si="25"/>
        <v>0</v>
      </c>
      <c r="N435" s="64"/>
      <c r="O435" s="15" t="str">
        <f t="shared" si="29"/>
        <v/>
      </c>
      <c r="P435" s="15" t="str">
        <f>LEFT(IF(ISNUMBER(SEARCH("R",UPPER(A435))),"R","") &amp; IF(ISNUMBER(SEARCH("R",UPPER(PTC_Subscriptions!A731))),"R",""),1)</f>
        <v/>
      </c>
    </row>
    <row r="436" spans="1:16" x14ac:dyDescent="0.25">
      <c r="A436" s="64"/>
      <c r="B436" s="65"/>
      <c r="C436" s="65"/>
      <c r="D436" s="65"/>
      <c r="E436" s="21"/>
      <c r="F436" s="66"/>
      <c r="G436" s="67"/>
      <c r="H436" s="65"/>
      <c r="I436" s="65"/>
      <c r="J436" s="59">
        <f t="shared" si="30"/>
        <v>0</v>
      </c>
      <c r="K436" s="59">
        <f t="shared" si="31"/>
        <v>0</v>
      </c>
      <c r="L436" s="59">
        <f t="shared" si="32"/>
        <v>0</v>
      </c>
      <c r="M436" s="59">
        <f t="shared" si="25"/>
        <v>0</v>
      </c>
      <c r="N436" s="64"/>
      <c r="O436" s="15" t="str">
        <f t="shared" si="29"/>
        <v/>
      </c>
      <c r="P436" s="15" t="str">
        <f>LEFT(IF(ISNUMBER(SEARCH("R",UPPER(A436))),"R","") &amp; IF(ISNUMBER(SEARCH("R",UPPER(PTC_Subscriptions!A732))),"R",""),1)</f>
        <v/>
      </c>
    </row>
    <row r="437" spans="1:16" x14ac:dyDescent="0.25">
      <c r="A437" s="64"/>
      <c r="B437" s="65"/>
      <c r="C437" s="65"/>
      <c r="D437" s="65"/>
      <c r="E437" s="21"/>
      <c r="F437" s="66"/>
      <c r="G437" s="67"/>
      <c r="H437" s="65"/>
      <c r="I437" s="65"/>
      <c r="J437" s="59">
        <f t="shared" si="30"/>
        <v>0</v>
      </c>
      <c r="K437" s="59">
        <f t="shared" si="31"/>
        <v>0</v>
      </c>
      <c r="L437" s="59">
        <f t="shared" si="32"/>
        <v>0</v>
      </c>
      <c r="M437" s="59">
        <f t="shared" si="25"/>
        <v>0</v>
      </c>
      <c r="N437" s="64"/>
      <c r="O437" s="15" t="str">
        <f t="shared" si="29"/>
        <v/>
      </c>
      <c r="P437" s="15" t="str">
        <f>LEFT(IF(ISNUMBER(SEARCH("R",UPPER(A437))),"R","") &amp; IF(ISNUMBER(SEARCH("R",UPPER(PTC_Subscriptions!A733))),"R",""),1)</f>
        <v/>
      </c>
    </row>
    <row r="438" spans="1:16" x14ac:dyDescent="0.25">
      <c r="A438" s="64"/>
      <c r="B438" s="65"/>
      <c r="C438" s="65"/>
      <c r="D438" s="65"/>
      <c r="E438" s="21"/>
      <c r="F438" s="66"/>
      <c r="G438" s="67"/>
      <c r="H438" s="65"/>
      <c r="I438" s="65"/>
      <c r="J438" s="59">
        <f t="shared" si="30"/>
        <v>0</v>
      </c>
      <c r="K438" s="59">
        <f t="shared" si="31"/>
        <v>0</v>
      </c>
      <c r="L438" s="59">
        <f t="shared" si="32"/>
        <v>0</v>
      </c>
      <c r="M438" s="59">
        <f t="shared" si="25"/>
        <v>0</v>
      </c>
      <c r="N438" s="64"/>
      <c r="O438" s="15" t="str">
        <f t="shared" si="29"/>
        <v/>
      </c>
      <c r="P438" s="15" t="str">
        <f>LEFT(IF(ISNUMBER(SEARCH("R",UPPER(A438))),"R","") &amp; IF(ISNUMBER(SEARCH("R",UPPER(PTC_Subscriptions!A734))),"R",""),1)</f>
        <v/>
      </c>
    </row>
    <row r="439" spans="1:16" x14ac:dyDescent="0.25">
      <c r="A439" s="64"/>
      <c r="B439" s="65"/>
      <c r="C439" s="65"/>
      <c r="D439" s="65"/>
      <c r="E439" s="21"/>
      <c r="F439" s="66"/>
      <c r="G439" s="67"/>
      <c r="H439" s="65"/>
      <c r="I439" s="65"/>
      <c r="J439" s="59">
        <f t="shared" si="30"/>
        <v>0</v>
      </c>
      <c r="K439" s="59">
        <f t="shared" si="31"/>
        <v>0</v>
      </c>
      <c r="L439" s="59">
        <f t="shared" si="32"/>
        <v>0</v>
      </c>
      <c r="M439" s="59">
        <f t="shared" si="25"/>
        <v>0</v>
      </c>
      <c r="N439" s="64"/>
      <c r="O439" s="15" t="str">
        <f t="shared" si="29"/>
        <v/>
      </c>
      <c r="P439" s="15" t="str">
        <f>LEFT(IF(ISNUMBER(SEARCH("R",UPPER(A439))),"R","") &amp; IF(ISNUMBER(SEARCH("R",UPPER(PTC_Subscriptions!A735))),"R",""),1)</f>
        <v/>
      </c>
    </row>
    <row r="440" spans="1:16" x14ac:dyDescent="0.25">
      <c r="A440" s="64"/>
      <c r="B440" s="65"/>
      <c r="C440" s="65"/>
      <c r="D440" s="65"/>
      <c r="E440" s="21"/>
      <c r="F440" s="66"/>
      <c r="G440" s="67"/>
      <c r="H440" s="65"/>
      <c r="I440" s="65"/>
      <c r="J440" s="59">
        <f t="shared" si="30"/>
        <v>0</v>
      </c>
      <c r="K440" s="59">
        <f t="shared" si="31"/>
        <v>0</v>
      </c>
      <c r="L440" s="59">
        <f t="shared" si="32"/>
        <v>0</v>
      </c>
      <c r="M440" s="59">
        <f t="shared" si="25"/>
        <v>0</v>
      </c>
      <c r="N440" s="64"/>
      <c r="O440" s="15" t="str">
        <f t="shared" si="29"/>
        <v/>
      </c>
      <c r="P440" s="15" t="str">
        <f>LEFT(IF(ISNUMBER(SEARCH("R",UPPER(A440))),"R","") &amp; IF(ISNUMBER(SEARCH("R",UPPER(PTC_Subscriptions!A736))),"R",""),1)</f>
        <v/>
      </c>
    </row>
    <row r="441" spans="1:16" x14ac:dyDescent="0.25">
      <c r="A441" s="64"/>
      <c r="B441" s="65"/>
      <c r="C441" s="65"/>
      <c r="D441" s="65"/>
      <c r="E441" s="21"/>
      <c r="F441" s="66"/>
      <c r="G441" s="67"/>
      <c r="H441" s="65"/>
      <c r="I441" s="65"/>
      <c r="J441" s="59">
        <f t="shared" si="30"/>
        <v>0</v>
      </c>
      <c r="K441" s="59">
        <f t="shared" si="31"/>
        <v>0</v>
      </c>
      <c r="L441" s="59">
        <f t="shared" si="32"/>
        <v>0</v>
      </c>
      <c r="M441" s="59">
        <f t="shared" si="25"/>
        <v>0</v>
      </c>
      <c r="N441" s="64"/>
      <c r="O441" s="15" t="str">
        <f t="shared" si="29"/>
        <v/>
      </c>
      <c r="P441" s="15" t="str">
        <f>LEFT(IF(ISNUMBER(SEARCH("R",UPPER(A441))),"R","") &amp; IF(ISNUMBER(SEARCH("R",UPPER(PTC_Subscriptions!A737))),"R",""),1)</f>
        <v/>
      </c>
    </row>
    <row r="442" spans="1:16" x14ac:dyDescent="0.25">
      <c r="A442" s="64"/>
      <c r="B442" s="65"/>
      <c r="C442" s="65"/>
      <c r="D442" s="65"/>
      <c r="E442" s="21"/>
      <c r="F442" s="66"/>
      <c r="G442" s="67"/>
      <c r="H442" s="65"/>
      <c r="I442" s="65"/>
      <c r="J442" s="59">
        <f t="shared" si="30"/>
        <v>0</v>
      </c>
      <c r="K442" s="59">
        <f t="shared" si="31"/>
        <v>0</v>
      </c>
      <c r="L442" s="59">
        <f t="shared" si="32"/>
        <v>0</v>
      </c>
      <c r="M442" s="59">
        <f t="shared" si="25"/>
        <v>0</v>
      </c>
      <c r="N442" s="64"/>
      <c r="O442" s="15" t="str">
        <f t="shared" si="29"/>
        <v/>
      </c>
      <c r="P442" s="15" t="str">
        <f>LEFT(IF(ISNUMBER(SEARCH("R",UPPER(A442))),"R","") &amp; IF(ISNUMBER(SEARCH("R",UPPER(PTC_Subscriptions!A738))),"R",""),1)</f>
        <v/>
      </c>
    </row>
    <row r="443" spans="1:16" x14ac:dyDescent="0.25">
      <c r="A443" s="64"/>
      <c r="B443" s="65"/>
      <c r="C443" s="65"/>
      <c r="D443" s="65"/>
      <c r="E443" s="21"/>
      <c r="F443" s="66"/>
      <c r="G443" s="67"/>
      <c r="H443" s="65"/>
      <c r="I443" s="65"/>
      <c r="J443" s="59">
        <f t="shared" si="30"/>
        <v>0</v>
      </c>
      <c r="K443" s="59">
        <f t="shared" si="31"/>
        <v>0</v>
      </c>
      <c r="L443" s="59">
        <f t="shared" si="32"/>
        <v>0</v>
      </c>
      <c r="M443" s="59">
        <f t="shared" si="25"/>
        <v>0</v>
      </c>
      <c r="N443" s="64"/>
      <c r="O443" s="15" t="str">
        <f t="shared" si="29"/>
        <v/>
      </c>
      <c r="P443" s="15" t="str">
        <f>LEFT(IF(ISNUMBER(SEARCH("R",UPPER(A443))),"R","") &amp; IF(ISNUMBER(SEARCH("R",UPPER(PTC_Subscriptions!A739))),"R",""),1)</f>
        <v/>
      </c>
    </row>
    <row r="444" spans="1:16" x14ac:dyDescent="0.25">
      <c r="A444" s="64"/>
      <c r="B444" s="65"/>
      <c r="C444" s="65"/>
      <c r="D444" s="65"/>
      <c r="E444" s="21"/>
      <c r="F444" s="66"/>
      <c r="G444" s="67"/>
      <c r="H444" s="65"/>
      <c r="I444" s="65"/>
      <c r="J444" s="59">
        <f t="shared" si="30"/>
        <v>0</v>
      </c>
      <c r="K444" s="59">
        <f t="shared" si="31"/>
        <v>0</v>
      </c>
      <c r="L444" s="59">
        <f t="shared" si="32"/>
        <v>0</v>
      </c>
      <c r="M444" s="59">
        <f t="shared" si="25"/>
        <v>0</v>
      </c>
      <c r="N444" s="64"/>
      <c r="O444" s="15" t="str">
        <f t="shared" si="29"/>
        <v/>
      </c>
      <c r="P444" s="15" t="str">
        <f>LEFT(IF(ISNUMBER(SEARCH("R",UPPER(A444))),"R","") &amp; IF(ISNUMBER(SEARCH("R",UPPER(PTC_Subscriptions!A740))),"R",""),1)</f>
        <v/>
      </c>
    </row>
    <row r="445" spans="1:16" x14ac:dyDescent="0.25">
      <c r="A445" s="64"/>
      <c r="B445" s="65"/>
      <c r="C445" s="65"/>
      <c r="D445" s="65"/>
      <c r="E445" s="21"/>
      <c r="F445" s="66"/>
      <c r="G445" s="67"/>
      <c r="H445" s="65"/>
      <c r="I445" s="65"/>
      <c r="J445" s="59">
        <f t="shared" si="30"/>
        <v>0</v>
      </c>
      <c r="K445" s="59">
        <f t="shared" si="31"/>
        <v>0</v>
      </c>
      <c r="L445" s="59">
        <f t="shared" si="32"/>
        <v>0</v>
      </c>
      <c r="M445" s="59">
        <f t="shared" si="25"/>
        <v>0</v>
      </c>
      <c r="N445" s="64"/>
      <c r="O445" s="15" t="str">
        <f t="shared" si="29"/>
        <v/>
      </c>
      <c r="P445" s="15" t="str">
        <f>LEFT(IF(ISNUMBER(SEARCH("R",UPPER(A445))),"R","") &amp; IF(ISNUMBER(SEARCH("R",UPPER(PTC_Subscriptions!A741))),"R",""),1)</f>
        <v/>
      </c>
    </row>
    <row r="446" spans="1:16" x14ac:dyDescent="0.25">
      <c r="A446" s="64"/>
      <c r="B446" s="65"/>
      <c r="C446" s="65"/>
      <c r="D446" s="65"/>
      <c r="E446" s="21"/>
      <c r="F446" s="66"/>
      <c r="G446" s="67"/>
      <c r="H446" s="65"/>
      <c r="I446" s="65"/>
      <c r="J446" s="59">
        <f t="shared" si="30"/>
        <v>0</v>
      </c>
      <c r="K446" s="59">
        <f t="shared" si="31"/>
        <v>0</v>
      </c>
      <c r="L446" s="59">
        <f t="shared" si="32"/>
        <v>0</v>
      </c>
      <c r="M446" s="59">
        <f t="shared" si="25"/>
        <v>0</v>
      </c>
      <c r="N446" s="64"/>
      <c r="O446" s="15" t="str">
        <f t="shared" si="29"/>
        <v/>
      </c>
      <c r="P446" s="15" t="str">
        <f>LEFT(IF(ISNUMBER(SEARCH("R",UPPER(A446))),"R","") &amp; IF(ISNUMBER(SEARCH("R",UPPER(PTC_Subscriptions!A742))),"R",""),1)</f>
        <v/>
      </c>
    </row>
    <row r="447" spans="1:16" x14ac:dyDescent="0.25">
      <c r="A447" s="64"/>
      <c r="B447" s="65"/>
      <c r="C447" s="65"/>
      <c r="D447" s="65"/>
      <c r="E447" s="21"/>
      <c r="F447" s="66"/>
      <c r="G447" s="67"/>
      <c r="H447" s="65"/>
      <c r="I447" s="65"/>
      <c r="J447" s="59">
        <f t="shared" si="30"/>
        <v>0</v>
      </c>
      <c r="K447" s="59">
        <f t="shared" si="31"/>
        <v>0</v>
      </c>
      <c r="L447" s="59">
        <f t="shared" si="32"/>
        <v>0</v>
      </c>
      <c r="M447" s="59">
        <f t="shared" si="25"/>
        <v>0</v>
      </c>
      <c r="N447" s="64"/>
      <c r="O447" s="15" t="str">
        <f t="shared" si="29"/>
        <v/>
      </c>
      <c r="P447" s="15" t="str">
        <f>LEFT(IF(ISNUMBER(SEARCH("R",UPPER(A447))),"R","") &amp; IF(ISNUMBER(SEARCH("R",UPPER(PTC_Subscriptions!A743))),"R",""),1)</f>
        <v/>
      </c>
    </row>
    <row r="448" spans="1:16" x14ac:dyDescent="0.25">
      <c r="A448" s="64"/>
      <c r="B448" s="65"/>
      <c r="C448" s="65"/>
      <c r="D448" s="65"/>
      <c r="E448" s="21"/>
      <c r="F448" s="66"/>
      <c r="G448" s="67"/>
      <c r="H448" s="65"/>
      <c r="I448" s="65"/>
      <c r="J448" s="59">
        <f t="shared" si="30"/>
        <v>0</v>
      </c>
      <c r="K448" s="59">
        <f t="shared" si="31"/>
        <v>0</v>
      </c>
      <c r="L448" s="59">
        <f t="shared" si="32"/>
        <v>0</v>
      </c>
      <c r="M448" s="59">
        <f t="shared" si="25"/>
        <v>0</v>
      </c>
      <c r="N448" s="64"/>
      <c r="O448" s="15" t="str">
        <f t="shared" si="29"/>
        <v/>
      </c>
      <c r="P448" s="15" t="str">
        <f>LEFT(IF(ISNUMBER(SEARCH("R",UPPER(A448))),"R","") &amp; IF(ISNUMBER(SEARCH("R",UPPER(PTC_Subscriptions!A744))),"R",""),1)</f>
        <v/>
      </c>
    </row>
    <row r="449" spans="1:16" x14ac:dyDescent="0.25">
      <c r="A449" s="64"/>
      <c r="B449" s="65"/>
      <c r="C449" s="65"/>
      <c r="D449" s="65"/>
      <c r="E449" s="21"/>
      <c r="F449" s="66"/>
      <c r="G449" s="67"/>
      <c r="H449" s="65"/>
      <c r="I449" s="65"/>
      <c r="J449" s="59">
        <f t="shared" si="30"/>
        <v>0</v>
      </c>
      <c r="K449" s="59">
        <f t="shared" si="31"/>
        <v>0</v>
      </c>
      <c r="L449" s="59">
        <f t="shared" si="32"/>
        <v>0</v>
      </c>
      <c r="M449" s="59">
        <f t="shared" si="25"/>
        <v>0</v>
      </c>
      <c r="N449" s="64"/>
      <c r="O449" s="15" t="str">
        <f t="shared" si="29"/>
        <v/>
      </c>
      <c r="P449" s="15" t="str">
        <f>LEFT(IF(ISNUMBER(SEARCH("R",UPPER(A449))),"R","") &amp; IF(ISNUMBER(SEARCH("R",UPPER(PTC_Subscriptions!A745))),"R",""),1)</f>
        <v/>
      </c>
    </row>
    <row r="450" spans="1:16" x14ac:dyDescent="0.25">
      <c r="A450" s="64"/>
      <c r="B450" s="65"/>
      <c r="C450" s="65"/>
      <c r="D450" s="65"/>
      <c r="E450" s="21"/>
      <c r="F450" s="66"/>
      <c r="G450" s="67"/>
      <c r="H450" s="65"/>
      <c r="I450" s="65"/>
      <c r="J450" s="59">
        <f t="shared" si="30"/>
        <v>0</v>
      </c>
      <c r="K450" s="59">
        <f t="shared" si="31"/>
        <v>0</v>
      </c>
      <c r="L450" s="59">
        <f t="shared" si="32"/>
        <v>0</v>
      </c>
      <c r="M450" s="59">
        <f t="shared" si="25"/>
        <v>0</v>
      </c>
      <c r="N450" s="64"/>
      <c r="O450" s="15" t="str">
        <f t="shared" si="29"/>
        <v/>
      </c>
      <c r="P450" s="15" t="str">
        <f>LEFT(IF(ISNUMBER(SEARCH("R",UPPER(A450))),"R","") &amp; IF(ISNUMBER(SEARCH("R",UPPER(PTC_Subscriptions!A746))),"R",""),1)</f>
        <v/>
      </c>
    </row>
    <row r="451" spans="1:16" x14ac:dyDescent="0.25">
      <c r="A451" s="64"/>
      <c r="B451" s="65"/>
      <c r="C451" s="65"/>
      <c r="D451" s="65"/>
      <c r="E451" s="21"/>
      <c r="F451" s="66"/>
      <c r="G451" s="67"/>
      <c r="H451" s="65"/>
      <c r="I451" s="65"/>
      <c r="J451" s="59">
        <f t="shared" si="30"/>
        <v>0</v>
      </c>
      <c r="K451" s="59">
        <f t="shared" si="31"/>
        <v>0</v>
      </c>
      <c r="L451" s="59">
        <f t="shared" si="32"/>
        <v>0</v>
      </c>
      <c r="M451" s="59">
        <f t="shared" si="25"/>
        <v>0</v>
      </c>
      <c r="N451" s="64"/>
      <c r="O451" s="15" t="str">
        <f t="shared" si="29"/>
        <v/>
      </c>
      <c r="P451" s="15" t="str">
        <f>LEFT(IF(ISNUMBER(SEARCH("R",UPPER(A451))),"R","") &amp; IF(ISNUMBER(SEARCH("R",UPPER(PTC_Subscriptions!A747))),"R",""),1)</f>
        <v/>
      </c>
    </row>
    <row r="452" spans="1:16" x14ac:dyDescent="0.25">
      <c r="A452" s="64"/>
      <c r="B452" s="65"/>
      <c r="C452" s="65"/>
      <c r="D452" s="65"/>
      <c r="E452" s="21"/>
      <c r="F452" s="66"/>
      <c r="G452" s="67"/>
      <c r="H452" s="65"/>
      <c r="I452" s="65"/>
      <c r="J452" s="59">
        <f t="shared" si="30"/>
        <v>0</v>
      </c>
      <c r="K452" s="59">
        <f t="shared" si="31"/>
        <v>0</v>
      </c>
      <c r="L452" s="59">
        <f t="shared" si="32"/>
        <v>0</v>
      </c>
      <c r="M452" s="59">
        <f t="shared" si="25"/>
        <v>0</v>
      </c>
      <c r="N452" s="64"/>
      <c r="O452" s="15" t="str">
        <f t="shared" si="29"/>
        <v/>
      </c>
      <c r="P452" s="15" t="str">
        <f>LEFT(IF(ISNUMBER(SEARCH("R",UPPER(A452))),"R","") &amp; IF(ISNUMBER(SEARCH("R",UPPER(PTC_Subscriptions!A748))),"R",""),1)</f>
        <v/>
      </c>
    </row>
    <row r="453" spans="1:16" x14ac:dyDescent="0.25">
      <c r="A453" s="64"/>
      <c r="B453" s="65"/>
      <c r="C453" s="65"/>
      <c r="D453" s="65"/>
      <c r="E453" s="21"/>
      <c r="F453" s="66"/>
      <c r="G453" s="67"/>
      <c r="H453" s="65"/>
      <c r="I453" s="65"/>
      <c r="J453" s="59">
        <f t="shared" si="30"/>
        <v>0</v>
      </c>
      <c r="K453" s="59">
        <f t="shared" si="31"/>
        <v>0</v>
      </c>
      <c r="L453" s="59">
        <f t="shared" si="32"/>
        <v>0</v>
      </c>
      <c r="M453" s="59">
        <f t="shared" si="25"/>
        <v>0</v>
      </c>
      <c r="N453" s="64"/>
      <c r="O453" s="15" t="str">
        <f t="shared" si="29"/>
        <v/>
      </c>
      <c r="P453" s="15" t="str">
        <f>LEFT(IF(ISNUMBER(SEARCH("R",UPPER(A453))),"R","") &amp; IF(ISNUMBER(SEARCH("R",UPPER(PTC_Subscriptions!A749))),"R",""),1)</f>
        <v/>
      </c>
    </row>
    <row r="454" spans="1:16" x14ac:dyDescent="0.25">
      <c r="A454" s="64"/>
      <c r="B454" s="65"/>
      <c r="C454" s="65"/>
      <c r="D454" s="65"/>
      <c r="E454" s="21"/>
      <c r="F454" s="66"/>
      <c r="G454" s="67"/>
      <c r="H454" s="65"/>
      <c r="I454" s="65"/>
      <c r="J454" s="59">
        <f t="shared" si="30"/>
        <v>0</v>
      </c>
      <c r="K454" s="59">
        <f t="shared" si="31"/>
        <v>0</v>
      </c>
      <c r="L454" s="59">
        <f t="shared" si="32"/>
        <v>0</v>
      </c>
      <c r="M454" s="59">
        <f t="shared" si="25"/>
        <v>0</v>
      </c>
      <c r="N454" s="64"/>
      <c r="O454" s="15" t="str">
        <f t="shared" si="29"/>
        <v/>
      </c>
      <c r="P454" s="15" t="str">
        <f>LEFT(IF(ISNUMBER(SEARCH("R",UPPER(A454))),"R","") &amp; IF(ISNUMBER(SEARCH("R",UPPER(PTC_Subscriptions!A750))),"R",""),1)</f>
        <v/>
      </c>
    </row>
    <row r="455" spans="1:16" x14ac:dyDescent="0.25">
      <c r="A455" s="64"/>
      <c r="B455" s="65"/>
      <c r="C455" s="65"/>
      <c r="D455" s="65"/>
      <c r="E455" s="21"/>
      <c r="F455" s="66"/>
      <c r="G455" s="67"/>
      <c r="H455" s="65"/>
      <c r="I455" s="65"/>
      <c r="J455" s="59">
        <f t="shared" si="30"/>
        <v>0</v>
      </c>
      <c r="K455" s="59">
        <f t="shared" si="31"/>
        <v>0</v>
      </c>
      <c r="L455" s="59">
        <f t="shared" si="32"/>
        <v>0</v>
      </c>
      <c r="M455" s="59">
        <f t="shared" si="25"/>
        <v>0</v>
      </c>
      <c r="N455" s="64"/>
      <c r="O455" s="15" t="str">
        <f t="shared" si="29"/>
        <v/>
      </c>
      <c r="P455" s="15" t="str">
        <f>LEFT(IF(ISNUMBER(SEARCH("R",UPPER(A455))),"R","") &amp; IF(ISNUMBER(SEARCH("R",UPPER(PTC_Subscriptions!A751))),"R",""),1)</f>
        <v/>
      </c>
    </row>
    <row r="456" spans="1:16" x14ac:dyDescent="0.25">
      <c r="A456" s="64"/>
      <c r="B456" s="65"/>
      <c r="C456" s="65"/>
      <c r="D456" s="65"/>
      <c r="E456" s="21"/>
      <c r="F456" s="66"/>
      <c r="G456" s="67"/>
      <c r="H456" s="65"/>
      <c r="I456" s="65"/>
      <c r="J456" s="59">
        <f t="shared" si="30"/>
        <v>0</v>
      </c>
      <c r="K456" s="59">
        <f t="shared" si="31"/>
        <v>0</v>
      </c>
      <c r="L456" s="59">
        <f t="shared" si="32"/>
        <v>0</v>
      </c>
      <c r="M456" s="59">
        <f t="shared" si="25"/>
        <v>0</v>
      </c>
      <c r="N456" s="64"/>
      <c r="O456" s="15" t="str">
        <f t="shared" si="29"/>
        <v/>
      </c>
      <c r="P456" s="15" t="str">
        <f>LEFT(IF(ISNUMBER(SEARCH("R",UPPER(A456))),"R","") &amp; IF(ISNUMBER(SEARCH("R",UPPER(PTC_Subscriptions!A752))),"R",""),1)</f>
        <v/>
      </c>
    </row>
    <row r="457" spans="1:16" x14ac:dyDescent="0.25">
      <c r="A457" s="64"/>
      <c r="B457" s="65"/>
      <c r="C457" s="65"/>
      <c r="D457" s="65"/>
      <c r="E457" s="21"/>
      <c r="F457" s="66"/>
      <c r="G457" s="67"/>
      <c r="H457" s="65"/>
      <c r="I457" s="65"/>
      <c r="J457" s="59">
        <f t="shared" si="30"/>
        <v>0</v>
      </c>
      <c r="K457" s="59">
        <f t="shared" si="31"/>
        <v>0</v>
      </c>
      <c r="L457" s="59">
        <f t="shared" si="32"/>
        <v>0</v>
      </c>
      <c r="M457" s="59">
        <f t="shared" si="25"/>
        <v>0</v>
      </c>
      <c r="N457" s="64"/>
      <c r="O457" s="15" t="str">
        <f t="shared" si="29"/>
        <v/>
      </c>
      <c r="P457" s="15" t="str">
        <f>LEFT(IF(ISNUMBER(SEARCH("R",UPPER(A457))),"R","") &amp; IF(ISNUMBER(SEARCH("R",UPPER(PTC_Subscriptions!A753))),"R",""),1)</f>
        <v/>
      </c>
    </row>
    <row r="458" spans="1:16" x14ac:dyDescent="0.25">
      <c r="A458" s="64"/>
      <c r="B458" s="65"/>
      <c r="C458" s="65"/>
      <c r="D458" s="65"/>
      <c r="E458" s="21"/>
      <c r="F458" s="66"/>
      <c r="G458" s="67"/>
      <c r="H458" s="65"/>
      <c r="I458" s="65"/>
      <c r="J458" s="59">
        <f t="shared" si="30"/>
        <v>0</v>
      </c>
      <c r="K458" s="59">
        <f t="shared" si="31"/>
        <v>0</v>
      </c>
      <c r="L458" s="59">
        <f t="shared" si="32"/>
        <v>0</v>
      </c>
      <c r="M458" s="59">
        <f t="shared" si="25"/>
        <v>0</v>
      </c>
      <c r="N458" s="64"/>
      <c r="O458" s="15" t="str">
        <f t="shared" si="29"/>
        <v/>
      </c>
      <c r="P458" s="15" t="str">
        <f>LEFT(IF(ISNUMBER(SEARCH("R",UPPER(A458))),"R","") &amp; IF(ISNUMBER(SEARCH("R",UPPER(PTC_Subscriptions!A754))),"R",""),1)</f>
        <v/>
      </c>
    </row>
    <row r="459" spans="1:16" x14ac:dyDescent="0.25">
      <c r="A459" s="64"/>
      <c r="B459" s="65"/>
      <c r="C459" s="65"/>
      <c r="D459" s="65"/>
      <c r="E459" s="21"/>
      <c r="F459" s="66"/>
      <c r="G459" s="67"/>
      <c r="H459" s="65"/>
      <c r="I459" s="65"/>
      <c r="J459" s="59">
        <f t="shared" si="30"/>
        <v>0</v>
      </c>
      <c r="K459" s="59">
        <f t="shared" si="31"/>
        <v>0</v>
      </c>
      <c r="L459" s="59">
        <f t="shared" si="32"/>
        <v>0</v>
      </c>
      <c r="M459" s="59">
        <f t="shared" si="25"/>
        <v>0</v>
      </c>
      <c r="N459" s="64"/>
      <c r="O459" s="15" t="str">
        <f t="shared" si="29"/>
        <v/>
      </c>
      <c r="P459" s="15" t="str">
        <f>LEFT(IF(ISNUMBER(SEARCH("R",UPPER(A459))),"R","") &amp; IF(ISNUMBER(SEARCH("R",UPPER(PTC_Subscriptions!A755))),"R",""),1)</f>
        <v/>
      </c>
    </row>
    <row r="460" spans="1:16" x14ac:dyDescent="0.25">
      <c r="A460" s="64"/>
      <c r="B460" s="65"/>
      <c r="C460" s="65"/>
      <c r="D460" s="65"/>
      <c r="E460" s="21"/>
      <c r="F460" s="66"/>
      <c r="G460" s="67"/>
      <c r="H460" s="65"/>
      <c r="I460" s="65"/>
      <c r="J460" s="59">
        <f t="shared" si="30"/>
        <v>0</v>
      </c>
      <c r="K460" s="59">
        <f t="shared" si="31"/>
        <v>0</v>
      </c>
      <c r="L460" s="59">
        <f t="shared" si="32"/>
        <v>0</v>
      </c>
      <c r="M460" s="59">
        <f t="shared" si="25"/>
        <v>0</v>
      </c>
      <c r="N460" s="64"/>
      <c r="O460" s="15" t="str">
        <f t="shared" si="29"/>
        <v/>
      </c>
      <c r="P460" s="15" t="str">
        <f>LEFT(IF(ISNUMBER(SEARCH("R",UPPER(A460))),"R","") &amp; IF(ISNUMBER(SEARCH("R",UPPER(PTC_Subscriptions!A756))),"R",""),1)</f>
        <v/>
      </c>
    </row>
    <row r="461" spans="1:16" x14ac:dyDescent="0.25">
      <c r="A461" s="64"/>
      <c r="B461" s="65"/>
      <c r="C461" s="65"/>
      <c r="D461" s="65"/>
      <c r="E461" s="21"/>
      <c r="F461" s="66"/>
      <c r="G461" s="67"/>
      <c r="H461" s="65"/>
      <c r="I461" s="65"/>
      <c r="J461" s="59">
        <f t="shared" si="30"/>
        <v>0</v>
      </c>
      <c r="K461" s="59">
        <f t="shared" si="31"/>
        <v>0</v>
      </c>
      <c r="L461" s="59">
        <f t="shared" si="32"/>
        <v>0</v>
      </c>
      <c r="M461" s="59">
        <f t="shared" si="25"/>
        <v>0</v>
      </c>
      <c r="N461" s="64"/>
      <c r="O461" s="15" t="str">
        <f t="shared" si="29"/>
        <v/>
      </c>
      <c r="P461" s="15" t="str">
        <f>LEFT(IF(ISNUMBER(SEARCH("R",UPPER(A461))),"R","") &amp; IF(ISNUMBER(SEARCH("R",UPPER(PTC_Subscriptions!A757))),"R",""),1)</f>
        <v/>
      </c>
    </row>
    <row r="462" spans="1:16" x14ac:dyDescent="0.25">
      <c r="A462" s="64"/>
      <c r="B462" s="65"/>
      <c r="C462" s="65"/>
      <c r="D462" s="65"/>
      <c r="E462" s="21"/>
      <c r="F462" s="66"/>
      <c r="G462" s="67"/>
      <c r="H462" s="65"/>
      <c r="I462" s="65"/>
      <c r="J462" s="59">
        <f t="shared" ref="J462:J513" si="33">IF(G462&lt;&gt;"",$K$3,0)</f>
        <v>0</v>
      </c>
      <c r="K462" s="59">
        <f t="shared" ref="K462:K513" si="34">IF(AND(LOWER(H462)="y",AND(G462&lt;&gt;"APO",G462&lt;&gt;"D3")),$K$4,0)</f>
        <v>0</v>
      </c>
      <c r="L462" s="59">
        <f t="shared" ref="L462:L513" si="35">IF(LOWER(I462) = "y",$K$5,0)</f>
        <v>0</v>
      </c>
      <c r="M462" s="59">
        <f t="shared" si="25"/>
        <v>0</v>
      </c>
      <c r="N462" s="64"/>
      <c r="O462" s="15" t="str">
        <f t="shared" si="29"/>
        <v/>
      </c>
      <c r="P462" s="15" t="str">
        <f>LEFT(IF(ISNUMBER(SEARCH("R",UPPER(A462))),"R","") &amp; IF(ISNUMBER(SEARCH("R",UPPER(PTC_Subscriptions!A758))),"R",""),1)</f>
        <v/>
      </c>
    </row>
    <row r="463" spans="1:16" x14ac:dyDescent="0.25">
      <c r="A463" s="64"/>
      <c r="B463" s="65"/>
      <c r="C463" s="65"/>
      <c r="D463" s="65"/>
      <c r="E463" s="21"/>
      <c r="F463" s="66"/>
      <c r="G463" s="67"/>
      <c r="H463" s="65"/>
      <c r="I463" s="65"/>
      <c r="J463" s="59">
        <f t="shared" si="33"/>
        <v>0</v>
      </c>
      <c r="K463" s="59">
        <f t="shared" si="34"/>
        <v>0</v>
      </c>
      <c r="L463" s="59">
        <f t="shared" si="35"/>
        <v>0</v>
      </c>
      <c r="M463" s="59">
        <f t="shared" si="25"/>
        <v>0</v>
      </c>
      <c r="N463" s="64"/>
      <c r="O463" s="15" t="str">
        <f t="shared" si="29"/>
        <v/>
      </c>
      <c r="P463" s="15" t="str">
        <f>LEFT(IF(ISNUMBER(SEARCH("R",UPPER(A463))),"R","") &amp; IF(ISNUMBER(SEARCH("R",UPPER(PTC_Subscriptions!A759))),"R",""),1)</f>
        <v/>
      </c>
    </row>
    <row r="464" spans="1:16" x14ac:dyDescent="0.25">
      <c r="A464" s="64"/>
      <c r="B464" s="65"/>
      <c r="C464" s="65"/>
      <c r="D464" s="65"/>
      <c r="E464" s="21"/>
      <c r="F464" s="66"/>
      <c r="G464" s="67"/>
      <c r="H464" s="65"/>
      <c r="I464" s="65"/>
      <c r="J464" s="59">
        <f t="shared" si="33"/>
        <v>0</v>
      </c>
      <c r="K464" s="59">
        <f t="shared" si="34"/>
        <v>0</v>
      </c>
      <c r="L464" s="59">
        <f t="shared" si="35"/>
        <v>0</v>
      </c>
      <c r="M464" s="59">
        <f t="shared" si="25"/>
        <v>0</v>
      </c>
      <c r="N464" s="64"/>
      <c r="O464" s="15" t="str">
        <f t="shared" si="29"/>
        <v/>
      </c>
      <c r="P464" s="15" t="str">
        <f>LEFT(IF(ISNUMBER(SEARCH("R",UPPER(A464))),"R","") &amp; IF(ISNUMBER(SEARCH("R",UPPER(PTC_Subscriptions!A760))),"R",""),1)</f>
        <v/>
      </c>
    </row>
    <row r="465" spans="1:16" x14ac:dyDescent="0.25">
      <c r="A465" s="64"/>
      <c r="B465" s="65"/>
      <c r="C465" s="65"/>
      <c r="D465" s="65"/>
      <c r="E465" s="21"/>
      <c r="F465" s="66"/>
      <c r="G465" s="67"/>
      <c r="H465" s="65"/>
      <c r="I465" s="65"/>
      <c r="J465" s="59">
        <f t="shared" si="33"/>
        <v>0</v>
      </c>
      <c r="K465" s="59">
        <f t="shared" si="34"/>
        <v>0</v>
      </c>
      <c r="L465" s="59">
        <f t="shared" si="35"/>
        <v>0</v>
      </c>
      <c r="M465" s="59">
        <f t="shared" si="25"/>
        <v>0</v>
      </c>
      <c r="N465" s="64"/>
      <c r="O465" s="15" t="str">
        <f t="shared" si="29"/>
        <v/>
      </c>
      <c r="P465" s="15" t="str">
        <f>LEFT(IF(ISNUMBER(SEARCH("R",UPPER(A465))),"R","") &amp; IF(ISNUMBER(SEARCH("R",UPPER(PTC_Subscriptions!A761))),"R",""),1)</f>
        <v/>
      </c>
    </row>
    <row r="466" spans="1:16" x14ac:dyDescent="0.25">
      <c r="A466" s="64"/>
      <c r="B466" s="65"/>
      <c r="C466" s="65"/>
      <c r="D466" s="65"/>
      <c r="E466" s="21"/>
      <c r="F466" s="66"/>
      <c r="G466" s="67"/>
      <c r="H466" s="65"/>
      <c r="I466" s="65"/>
      <c r="J466" s="59">
        <f t="shared" si="33"/>
        <v>0</v>
      </c>
      <c r="K466" s="59">
        <f t="shared" si="34"/>
        <v>0</v>
      </c>
      <c r="L466" s="59">
        <f t="shared" si="35"/>
        <v>0</v>
      </c>
      <c r="M466" s="59">
        <f t="shared" si="25"/>
        <v>0</v>
      </c>
      <c r="N466" s="64"/>
      <c r="O466" s="15" t="str">
        <f t="shared" si="29"/>
        <v/>
      </c>
      <c r="P466" s="15" t="str">
        <f>LEFT(IF(ISNUMBER(SEARCH("R",UPPER(A466))),"R","") &amp; IF(ISNUMBER(SEARCH("R",UPPER(PTC_Subscriptions!A762))),"R",""),1)</f>
        <v/>
      </c>
    </row>
    <row r="467" spans="1:16" x14ac:dyDescent="0.25">
      <c r="A467" s="64"/>
      <c r="B467" s="65"/>
      <c r="C467" s="65"/>
      <c r="D467" s="65"/>
      <c r="E467" s="21"/>
      <c r="F467" s="66"/>
      <c r="G467" s="67"/>
      <c r="H467" s="65"/>
      <c r="I467" s="65"/>
      <c r="J467" s="59">
        <f t="shared" si="33"/>
        <v>0</v>
      </c>
      <c r="K467" s="59">
        <f t="shared" si="34"/>
        <v>0</v>
      </c>
      <c r="L467" s="59">
        <f t="shared" si="35"/>
        <v>0</v>
      </c>
      <c r="M467" s="59">
        <f t="shared" si="25"/>
        <v>0</v>
      </c>
      <c r="N467" s="64"/>
      <c r="O467" s="15" t="str">
        <f t="shared" si="29"/>
        <v/>
      </c>
      <c r="P467" s="15" t="str">
        <f>LEFT(IF(ISNUMBER(SEARCH("R",UPPER(A467))),"R","") &amp; IF(ISNUMBER(SEARCH("R",UPPER(PTC_Subscriptions!A763))),"R",""),1)</f>
        <v/>
      </c>
    </row>
    <row r="468" spans="1:16" x14ac:dyDescent="0.25">
      <c r="A468" s="64"/>
      <c r="B468" s="65"/>
      <c r="C468" s="65"/>
      <c r="D468" s="65"/>
      <c r="E468" s="21"/>
      <c r="F468" s="66"/>
      <c r="G468" s="67"/>
      <c r="H468" s="65"/>
      <c r="I468" s="65"/>
      <c r="J468" s="59">
        <f t="shared" si="33"/>
        <v>0</v>
      </c>
      <c r="K468" s="59">
        <f t="shared" si="34"/>
        <v>0</v>
      </c>
      <c r="L468" s="59">
        <f t="shared" si="35"/>
        <v>0</v>
      </c>
      <c r="M468" s="59">
        <f t="shared" si="25"/>
        <v>0</v>
      </c>
      <c r="N468" s="64"/>
      <c r="O468" s="15" t="str">
        <f t="shared" si="29"/>
        <v/>
      </c>
      <c r="P468" s="15" t="str">
        <f>LEFT(IF(ISNUMBER(SEARCH("R",UPPER(A468))),"R","") &amp; IF(ISNUMBER(SEARCH("R",UPPER(PTC_Subscriptions!A764))),"R",""),1)</f>
        <v/>
      </c>
    </row>
    <row r="469" spans="1:16" x14ac:dyDescent="0.25">
      <c r="A469" s="64"/>
      <c r="B469" s="65"/>
      <c r="C469" s="65"/>
      <c r="D469" s="65"/>
      <c r="E469" s="21"/>
      <c r="F469" s="66"/>
      <c r="G469" s="67"/>
      <c r="H469" s="65"/>
      <c r="I469" s="65"/>
      <c r="J469" s="59">
        <f t="shared" si="33"/>
        <v>0</v>
      </c>
      <c r="K469" s="59">
        <f t="shared" si="34"/>
        <v>0</v>
      </c>
      <c r="L469" s="59">
        <f t="shared" si="35"/>
        <v>0</v>
      </c>
      <c r="M469" s="59">
        <f t="shared" si="25"/>
        <v>0</v>
      </c>
      <c r="N469" s="64"/>
      <c r="O469" s="15" t="str">
        <f t="shared" si="29"/>
        <v/>
      </c>
      <c r="P469" s="15" t="str">
        <f>LEFT(IF(ISNUMBER(SEARCH("R",UPPER(A469))),"R","") &amp; IF(ISNUMBER(SEARCH("R",UPPER(PTC_Subscriptions!A765))),"R",""),1)</f>
        <v/>
      </c>
    </row>
    <row r="470" spans="1:16" x14ac:dyDescent="0.25">
      <c r="A470" s="64"/>
      <c r="B470" s="65"/>
      <c r="C470" s="65"/>
      <c r="D470" s="65"/>
      <c r="E470" s="21"/>
      <c r="F470" s="66"/>
      <c r="G470" s="67"/>
      <c r="H470" s="65"/>
      <c r="I470" s="65"/>
      <c r="J470" s="59">
        <f t="shared" si="33"/>
        <v>0</v>
      </c>
      <c r="K470" s="59">
        <f t="shared" si="34"/>
        <v>0</v>
      </c>
      <c r="L470" s="59">
        <f t="shared" si="35"/>
        <v>0</v>
      </c>
      <c r="M470" s="59">
        <f t="shared" si="25"/>
        <v>0</v>
      </c>
      <c r="N470" s="64"/>
      <c r="O470" s="15" t="str">
        <f t="shared" si="29"/>
        <v/>
      </c>
      <c r="P470" s="15" t="str">
        <f>LEFT(IF(ISNUMBER(SEARCH("R",UPPER(A470))),"R","") &amp; IF(ISNUMBER(SEARCH("R",UPPER(PTC_Subscriptions!A766))),"R",""),1)</f>
        <v/>
      </c>
    </row>
    <row r="471" spans="1:16" x14ac:dyDescent="0.25">
      <c r="A471" s="64"/>
      <c r="B471" s="65"/>
      <c r="C471" s="65"/>
      <c r="D471" s="65"/>
      <c r="E471" s="21"/>
      <c r="F471" s="66"/>
      <c r="G471" s="67"/>
      <c r="H471" s="65"/>
      <c r="I471" s="65"/>
      <c r="J471" s="59">
        <f t="shared" si="33"/>
        <v>0</v>
      </c>
      <c r="K471" s="59">
        <f t="shared" si="34"/>
        <v>0</v>
      </c>
      <c r="L471" s="59">
        <f t="shared" si="35"/>
        <v>0</v>
      </c>
      <c r="M471" s="59">
        <f t="shared" si="25"/>
        <v>0</v>
      </c>
      <c r="N471" s="64"/>
      <c r="O471" s="15" t="str">
        <f t="shared" ref="O471:O499" si="36">IF(AND(B471&lt;&gt;"",E471 &amp; F471=""),"No Email Address","")</f>
        <v/>
      </c>
      <c r="P471" s="15" t="str">
        <f>LEFT(IF(ISNUMBER(SEARCH("R",UPPER(A471))),"R","") &amp; IF(ISNUMBER(SEARCH("R",UPPER(PTC_Subscriptions!A767))),"R",""),1)</f>
        <v/>
      </c>
    </row>
    <row r="472" spans="1:16" x14ac:dyDescent="0.25">
      <c r="A472" s="64"/>
      <c r="B472" s="65"/>
      <c r="C472" s="65"/>
      <c r="D472" s="65"/>
      <c r="E472" s="21"/>
      <c r="F472" s="66"/>
      <c r="G472" s="67"/>
      <c r="H472" s="65"/>
      <c r="I472" s="65"/>
      <c r="J472" s="59">
        <f t="shared" si="33"/>
        <v>0</v>
      </c>
      <c r="K472" s="59">
        <f t="shared" si="34"/>
        <v>0</v>
      </c>
      <c r="L472" s="59">
        <f t="shared" si="35"/>
        <v>0</v>
      </c>
      <c r="M472" s="59">
        <f t="shared" si="25"/>
        <v>0</v>
      </c>
      <c r="N472" s="64"/>
      <c r="O472" s="15" t="str">
        <f t="shared" si="36"/>
        <v/>
      </c>
      <c r="P472" s="15" t="str">
        <f>LEFT(IF(ISNUMBER(SEARCH("R",UPPER(A472))),"R","") &amp; IF(ISNUMBER(SEARCH("R",UPPER(PTC_Subscriptions!A768))),"R",""),1)</f>
        <v/>
      </c>
    </row>
    <row r="473" spans="1:16" x14ac:dyDescent="0.25">
      <c r="A473" s="64"/>
      <c r="B473" s="65"/>
      <c r="C473" s="65"/>
      <c r="D473" s="65"/>
      <c r="E473" s="21"/>
      <c r="F473" s="66"/>
      <c r="G473" s="67"/>
      <c r="H473" s="65"/>
      <c r="I473" s="65"/>
      <c r="J473" s="59">
        <f t="shared" si="33"/>
        <v>0</v>
      </c>
      <c r="K473" s="59">
        <f t="shared" si="34"/>
        <v>0</v>
      </c>
      <c r="L473" s="59">
        <f t="shared" si="35"/>
        <v>0</v>
      </c>
      <c r="M473" s="59">
        <f t="shared" si="25"/>
        <v>0</v>
      </c>
      <c r="N473" s="64"/>
      <c r="O473" s="15" t="str">
        <f t="shared" si="36"/>
        <v/>
      </c>
      <c r="P473" s="15" t="str">
        <f>LEFT(IF(ISNUMBER(SEARCH("R",UPPER(A473))),"R","") &amp; IF(ISNUMBER(SEARCH("R",UPPER(PTC_Subscriptions!A769))),"R",""),1)</f>
        <v/>
      </c>
    </row>
    <row r="474" spans="1:16" x14ac:dyDescent="0.25">
      <c r="A474" s="64"/>
      <c r="B474" s="65"/>
      <c r="C474" s="65"/>
      <c r="D474" s="65"/>
      <c r="E474" s="21"/>
      <c r="F474" s="66"/>
      <c r="G474" s="67"/>
      <c r="H474" s="65"/>
      <c r="I474" s="65"/>
      <c r="J474" s="59">
        <f t="shared" si="33"/>
        <v>0</v>
      </c>
      <c r="K474" s="59">
        <f t="shared" si="34"/>
        <v>0</v>
      </c>
      <c r="L474" s="59">
        <f t="shared" si="35"/>
        <v>0</v>
      </c>
      <c r="M474" s="59">
        <f t="shared" si="25"/>
        <v>0</v>
      </c>
      <c r="N474" s="64"/>
      <c r="O474" s="15" t="str">
        <f t="shared" si="36"/>
        <v/>
      </c>
      <c r="P474" s="15" t="str">
        <f>LEFT(IF(ISNUMBER(SEARCH("R",UPPER(A474))),"R","") &amp; IF(ISNUMBER(SEARCH("R",UPPER(PTC_Subscriptions!A770))),"R",""),1)</f>
        <v/>
      </c>
    </row>
    <row r="475" spans="1:16" x14ac:dyDescent="0.25">
      <c r="A475" s="64"/>
      <c r="B475" s="65"/>
      <c r="C475" s="65"/>
      <c r="D475" s="65"/>
      <c r="E475" s="21"/>
      <c r="F475" s="66"/>
      <c r="G475" s="67"/>
      <c r="H475" s="65"/>
      <c r="I475" s="65"/>
      <c r="J475" s="59">
        <f t="shared" si="33"/>
        <v>0</v>
      </c>
      <c r="K475" s="59">
        <f t="shared" si="34"/>
        <v>0</v>
      </c>
      <c r="L475" s="59">
        <f t="shared" si="35"/>
        <v>0</v>
      </c>
      <c r="M475" s="59">
        <f t="shared" si="25"/>
        <v>0</v>
      </c>
      <c r="N475" s="64"/>
      <c r="O475" s="15" t="str">
        <f t="shared" si="36"/>
        <v/>
      </c>
      <c r="P475" s="15" t="str">
        <f>LEFT(IF(ISNUMBER(SEARCH("R",UPPER(A475))),"R","") &amp; IF(ISNUMBER(SEARCH("R",UPPER(PTC_Subscriptions!A771))),"R",""),1)</f>
        <v/>
      </c>
    </row>
    <row r="476" spans="1:16" x14ac:dyDescent="0.25">
      <c r="A476" s="64"/>
      <c r="B476" s="65"/>
      <c r="C476" s="65"/>
      <c r="D476" s="65"/>
      <c r="E476" s="21"/>
      <c r="F476" s="66"/>
      <c r="G476" s="67"/>
      <c r="H476" s="65"/>
      <c r="I476" s="65"/>
      <c r="J476" s="59">
        <f t="shared" si="33"/>
        <v>0</v>
      </c>
      <c r="K476" s="59">
        <f t="shared" si="34"/>
        <v>0</v>
      </c>
      <c r="L476" s="59">
        <f t="shared" si="35"/>
        <v>0</v>
      </c>
      <c r="M476" s="59">
        <f t="shared" si="25"/>
        <v>0</v>
      </c>
      <c r="N476" s="64"/>
      <c r="O476" s="15" t="str">
        <f t="shared" si="36"/>
        <v/>
      </c>
      <c r="P476" s="15" t="str">
        <f>LEFT(IF(ISNUMBER(SEARCH("R",UPPER(A476))),"R","") &amp; IF(ISNUMBER(SEARCH("R",UPPER(PTC_Subscriptions!A772))),"R",""),1)</f>
        <v/>
      </c>
    </row>
    <row r="477" spans="1:16" x14ac:dyDescent="0.25">
      <c r="A477" s="64"/>
      <c r="B477" s="65"/>
      <c r="C477" s="65"/>
      <c r="D477" s="65"/>
      <c r="E477" s="21"/>
      <c r="F477" s="66"/>
      <c r="G477" s="67"/>
      <c r="H477" s="65"/>
      <c r="I477" s="65"/>
      <c r="J477" s="59">
        <f t="shared" si="33"/>
        <v>0</v>
      </c>
      <c r="K477" s="59">
        <f t="shared" si="34"/>
        <v>0</v>
      </c>
      <c r="L477" s="59">
        <f t="shared" si="35"/>
        <v>0</v>
      </c>
      <c r="M477" s="59">
        <f t="shared" si="25"/>
        <v>0</v>
      </c>
      <c r="N477" s="64"/>
      <c r="O477" s="15" t="str">
        <f t="shared" si="36"/>
        <v/>
      </c>
      <c r="P477" s="15" t="str">
        <f>LEFT(IF(ISNUMBER(SEARCH("R",UPPER(A477))),"R","") &amp; IF(ISNUMBER(SEARCH("R",UPPER(PTC_Subscriptions!A773))),"R",""),1)</f>
        <v/>
      </c>
    </row>
    <row r="478" spans="1:16" x14ac:dyDescent="0.25">
      <c r="A478" s="64"/>
      <c r="B478" s="65"/>
      <c r="C478" s="65"/>
      <c r="D478" s="65"/>
      <c r="E478" s="21"/>
      <c r="F478" s="66"/>
      <c r="G478" s="67"/>
      <c r="H478" s="65"/>
      <c r="I478" s="65"/>
      <c r="J478" s="59">
        <f t="shared" si="33"/>
        <v>0</v>
      </c>
      <c r="K478" s="59">
        <f t="shared" si="34"/>
        <v>0</v>
      </c>
      <c r="L478" s="59">
        <f t="shared" si="35"/>
        <v>0</v>
      </c>
      <c r="M478" s="59">
        <f t="shared" si="25"/>
        <v>0</v>
      </c>
      <c r="N478" s="64"/>
      <c r="O478" s="15" t="str">
        <f t="shared" si="36"/>
        <v/>
      </c>
      <c r="P478" s="15" t="str">
        <f>LEFT(IF(ISNUMBER(SEARCH("R",UPPER(A478))),"R","") &amp; IF(ISNUMBER(SEARCH("R",UPPER(PTC_Subscriptions!A774))),"R",""),1)</f>
        <v/>
      </c>
    </row>
    <row r="479" spans="1:16" x14ac:dyDescent="0.25">
      <c r="A479" s="64"/>
      <c r="B479" s="65"/>
      <c r="C479" s="65"/>
      <c r="D479" s="65"/>
      <c r="E479" s="21"/>
      <c r="F479" s="66"/>
      <c r="G479" s="67"/>
      <c r="H479" s="65"/>
      <c r="I479" s="65"/>
      <c r="J479" s="59">
        <f t="shared" si="33"/>
        <v>0</v>
      </c>
      <c r="K479" s="59">
        <f t="shared" si="34"/>
        <v>0</v>
      </c>
      <c r="L479" s="59">
        <f t="shared" si="35"/>
        <v>0</v>
      </c>
      <c r="M479" s="59">
        <f t="shared" si="25"/>
        <v>0</v>
      </c>
      <c r="N479" s="64"/>
      <c r="O479" s="15" t="str">
        <f t="shared" si="36"/>
        <v/>
      </c>
      <c r="P479" s="15" t="str">
        <f>LEFT(IF(ISNUMBER(SEARCH("R",UPPER(A479))),"R","") &amp; IF(ISNUMBER(SEARCH("R",UPPER(PTC_Subscriptions!A775))),"R",""),1)</f>
        <v/>
      </c>
    </row>
    <row r="480" spans="1:16" x14ac:dyDescent="0.25">
      <c r="A480" s="64"/>
      <c r="B480" s="65"/>
      <c r="C480" s="65"/>
      <c r="D480" s="65"/>
      <c r="E480" s="21"/>
      <c r="F480" s="66"/>
      <c r="G480" s="67"/>
      <c r="H480" s="65"/>
      <c r="I480" s="65"/>
      <c r="J480" s="59">
        <f t="shared" si="33"/>
        <v>0</v>
      </c>
      <c r="K480" s="59">
        <f t="shared" si="34"/>
        <v>0</v>
      </c>
      <c r="L480" s="59">
        <f t="shared" si="35"/>
        <v>0</v>
      </c>
      <c r="M480" s="59">
        <f t="shared" si="25"/>
        <v>0</v>
      </c>
      <c r="N480" s="64"/>
      <c r="O480" s="15" t="str">
        <f t="shared" si="36"/>
        <v/>
      </c>
      <c r="P480" s="15" t="str">
        <f>LEFT(IF(ISNUMBER(SEARCH("R",UPPER(A480))),"R","") &amp; IF(ISNUMBER(SEARCH("R",UPPER(PTC_Subscriptions!A776))),"R",""),1)</f>
        <v/>
      </c>
    </row>
    <row r="481" spans="1:16" x14ac:dyDescent="0.25">
      <c r="A481" s="64"/>
      <c r="B481" s="65"/>
      <c r="C481" s="65"/>
      <c r="D481" s="65"/>
      <c r="E481" s="21"/>
      <c r="F481" s="66"/>
      <c r="G481" s="67"/>
      <c r="H481" s="65"/>
      <c r="I481" s="65"/>
      <c r="J481" s="59">
        <f t="shared" si="33"/>
        <v>0</v>
      </c>
      <c r="K481" s="59">
        <f t="shared" si="34"/>
        <v>0</v>
      </c>
      <c r="L481" s="59">
        <f t="shared" si="35"/>
        <v>0</v>
      </c>
      <c r="M481" s="59">
        <f t="shared" si="25"/>
        <v>0</v>
      </c>
      <c r="N481" s="64"/>
      <c r="O481" s="15" t="str">
        <f t="shared" si="36"/>
        <v/>
      </c>
      <c r="P481" s="15" t="str">
        <f>LEFT(IF(ISNUMBER(SEARCH("R",UPPER(A481))),"R","") &amp; IF(ISNUMBER(SEARCH("R",UPPER(PTC_Subscriptions!A777))),"R",""),1)</f>
        <v/>
      </c>
    </row>
    <row r="482" spans="1:16" x14ac:dyDescent="0.25">
      <c r="A482" s="64"/>
      <c r="B482" s="65"/>
      <c r="C482" s="65"/>
      <c r="D482" s="65"/>
      <c r="E482" s="21"/>
      <c r="F482" s="66"/>
      <c r="G482" s="67"/>
      <c r="H482" s="65"/>
      <c r="I482" s="65"/>
      <c r="J482" s="59">
        <f t="shared" si="33"/>
        <v>0</v>
      </c>
      <c r="K482" s="59">
        <f t="shared" si="34"/>
        <v>0</v>
      </c>
      <c r="L482" s="59">
        <f t="shared" si="35"/>
        <v>0</v>
      </c>
      <c r="M482" s="59">
        <f t="shared" si="25"/>
        <v>0</v>
      </c>
      <c r="N482" s="64"/>
      <c r="O482" s="15" t="str">
        <f t="shared" si="36"/>
        <v/>
      </c>
      <c r="P482" s="15" t="str">
        <f>LEFT(IF(ISNUMBER(SEARCH("R",UPPER(A482))),"R","") &amp; IF(ISNUMBER(SEARCH("R",UPPER(PTC_Subscriptions!A778))),"R",""),1)</f>
        <v/>
      </c>
    </row>
    <row r="483" spans="1:16" x14ac:dyDescent="0.25">
      <c r="A483" s="64"/>
      <c r="B483" s="65"/>
      <c r="C483" s="65"/>
      <c r="D483" s="65"/>
      <c r="E483" s="21"/>
      <c r="F483" s="66"/>
      <c r="G483" s="67"/>
      <c r="H483" s="65"/>
      <c r="I483" s="65"/>
      <c r="J483" s="59">
        <f t="shared" si="33"/>
        <v>0</v>
      </c>
      <c r="K483" s="59">
        <f t="shared" si="34"/>
        <v>0</v>
      </c>
      <c r="L483" s="59">
        <f t="shared" si="35"/>
        <v>0</v>
      </c>
      <c r="M483" s="59">
        <f t="shared" si="25"/>
        <v>0</v>
      </c>
      <c r="N483" s="64"/>
      <c r="O483" s="15" t="str">
        <f t="shared" si="36"/>
        <v/>
      </c>
      <c r="P483" s="15" t="str">
        <f>LEFT(IF(ISNUMBER(SEARCH("R",UPPER(A483))),"R","") &amp; IF(ISNUMBER(SEARCH("R",UPPER(PTC_Subscriptions!A779))),"R",""),1)</f>
        <v/>
      </c>
    </row>
    <row r="484" spans="1:16" x14ac:dyDescent="0.25">
      <c r="A484" s="64"/>
      <c r="B484" s="65"/>
      <c r="C484" s="65"/>
      <c r="D484" s="65"/>
      <c r="E484" s="21"/>
      <c r="F484" s="66"/>
      <c r="G484" s="67"/>
      <c r="H484" s="65"/>
      <c r="I484" s="65"/>
      <c r="J484" s="59">
        <f t="shared" si="33"/>
        <v>0</v>
      </c>
      <c r="K484" s="59">
        <f t="shared" si="34"/>
        <v>0</v>
      </c>
      <c r="L484" s="59">
        <f t="shared" si="35"/>
        <v>0</v>
      </c>
      <c r="M484" s="59">
        <f t="shared" si="25"/>
        <v>0</v>
      </c>
      <c r="N484" s="64"/>
      <c r="O484" s="15" t="str">
        <f t="shared" si="36"/>
        <v/>
      </c>
      <c r="P484" s="15" t="str">
        <f>LEFT(IF(ISNUMBER(SEARCH("R",UPPER(A484))),"R","") &amp; IF(ISNUMBER(SEARCH("R",UPPER(PTC_Subscriptions!A780))),"R",""),1)</f>
        <v/>
      </c>
    </row>
    <row r="485" spans="1:16" x14ac:dyDescent="0.25">
      <c r="A485" s="64"/>
      <c r="B485" s="65"/>
      <c r="C485" s="65"/>
      <c r="D485" s="65"/>
      <c r="E485" s="21"/>
      <c r="F485" s="66"/>
      <c r="G485" s="67"/>
      <c r="H485" s="65"/>
      <c r="I485" s="65"/>
      <c r="J485" s="59">
        <f t="shared" si="33"/>
        <v>0</v>
      </c>
      <c r="K485" s="59">
        <f t="shared" si="34"/>
        <v>0</v>
      </c>
      <c r="L485" s="59">
        <f t="shared" si="35"/>
        <v>0</v>
      </c>
      <c r="M485" s="59">
        <f t="shared" si="25"/>
        <v>0</v>
      </c>
      <c r="N485" s="64"/>
      <c r="O485" s="15" t="str">
        <f t="shared" si="36"/>
        <v/>
      </c>
      <c r="P485" s="15" t="str">
        <f>LEFT(IF(ISNUMBER(SEARCH("R",UPPER(A485))),"R","") &amp; IF(ISNUMBER(SEARCH("R",UPPER(PTC_Subscriptions!A781))),"R",""),1)</f>
        <v/>
      </c>
    </row>
    <row r="486" spans="1:16" x14ac:dyDescent="0.25">
      <c r="A486" s="64"/>
      <c r="B486" s="65"/>
      <c r="C486" s="65"/>
      <c r="D486" s="65"/>
      <c r="E486" s="21"/>
      <c r="F486" s="66"/>
      <c r="G486" s="67"/>
      <c r="H486" s="65"/>
      <c r="I486" s="65"/>
      <c r="J486" s="59">
        <f t="shared" si="33"/>
        <v>0</v>
      </c>
      <c r="K486" s="59">
        <f t="shared" si="34"/>
        <v>0</v>
      </c>
      <c r="L486" s="59">
        <f t="shared" si="35"/>
        <v>0</v>
      </c>
      <c r="M486" s="59">
        <f t="shared" si="25"/>
        <v>0</v>
      </c>
      <c r="N486" s="64"/>
      <c r="O486" s="15" t="str">
        <f t="shared" si="36"/>
        <v/>
      </c>
      <c r="P486" s="15" t="str">
        <f>LEFT(IF(ISNUMBER(SEARCH("R",UPPER(A486))),"R","") &amp; IF(ISNUMBER(SEARCH("R",UPPER(PTC_Subscriptions!A782))),"R",""),1)</f>
        <v/>
      </c>
    </row>
    <row r="487" spans="1:16" x14ac:dyDescent="0.25">
      <c r="A487" s="64"/>
      <c r="B487" s="65"/>
      <c r="C487" s="65"/>
      <c r="D487" s="65"/>
      <c r="E487" s="21"/>
      <c r="F487" s="66"/>
      <c r="G487" s="67"/>
      <c r="H487" s="65"/>
      <c r="I487" s="65"/>
      <c r="J487" s="59">
        <f t="shared" si="33"/>
        <v>0</v>
      </c>
      <c r="K487" s="59">
        <f t="shared" si="34"/>
        <v>0</v>
      </c>
      <c r="L487" s="59">
        <f t="shared" si="35"/>
        <v>0</v>
      </c>
      <c r="M487" s="59">
        <f t="shared" si="25"/>
        <v>0</v>
      </c>
      <c r="N487" s="64"/>
      <c r="O487" s="15" t="str">
        <f t="shared" si="36"/>
        <v/>
      </c>
      <c r="P487" s="15" t="str">
        <f>LEFT(IF(ISNUMBER(SEARCH("R",UPPER(A487))),"R","") &amp; IF(ISNUMBER(SEARCH("R",UPPER(PTC_Subscriptions!A783))),"R",""),1)</f>
        <v/>
      </c>
    </row>
    <row r="488" spans="1:16" x14ac:dyDescent="0.25">
      <c r="A488" s="64"/>
      <c r="B488" s="65"/>
      <c r="C488" s="65"/>
      <c r="D488" s="65"/>
      <c r="E488" s="21"/>
      <c r="F488" s="66"/>
      <c r="G488" s="67"/>
      <c r="H488" s="65"/>
      <c r="I488" s="65"/>
      <c r="J488" s="59">
        <f t="shared" si="33"/>
        <v>0</v>
      </c>
      <c r="K488" s="59">
        <f t="shared" si="34"/>
        <v>0</v>
      </c>
      <c r="L488" s="59">
        <f t="shared" si="35"/>
        <v>0</v>
      </c>
      <c r="M488" s="59">
        <f t="shared" si="25"/>
        <v>0</v>
      </c>
      <c r="N488" s="64"/>
      <c r="O488" s="15" t="str">
        <f t="shared" si="36"/>
        <v/>
      </c>
      <c r="P488" s="15" t="str">
        <f>LEFT(IF(ISNUMBER(SEARCH("R",UPPER(A488))),"R","") &amp; IF(ISNUMBER(SEARCH("R",UPPER(PTC_Subscriptions!A784))),"R",""),1)</f>
        <v/>
      </c>
    </row>
    <row r="489" spans="1:16" x14ac:dyDescent="0.25">
      <c r="A489" s="64"/>
      <c r="B489" s="65"/>
      <c r="C489" s="65"/>
      <c r="D489" s="65"/>
      <c r="E489" s="21"/>
      <c r="F489" s="66"/>
      <c r="G489" s="67"/>
      <c r="H489" s="65"/>
      <c r="I489" s="65"/>
      <c r="J489" s="59">
        <f t="shared" si="33"/>
        <v>0</v>
      </c>
      <c r="K489" s="59">
        <f t="shared" si="34"/>
        <v>0</v>
      </c>
      <c r="L489" s="59">
        <f t="shared" si="35"/>
        <v>0</v>
      </c>
      <c r="M489" s="59">
        <f t="shared" si="25"/>
        <v>0</v>
      </c>
      <c r="N489" s="64"/>
      <c r="O489" s="15" t="str">
        <f t="shared" si="36"/>
        <v/>
      </c>
      <c r="P489" s="15" t="str">
        <f>LEFT(IF(ISNUMBER(SEARCH("R",UPPER(A489))),"R","") &amp; IF(ISNUMBER(SEARCH("R",UPPER(PTC_Subscriptions!A785))),"R",""),1)</f>
        <v/>
      </c>
    </row>
    <row r="490" spans="1:16" x14ac:dyDescent="0.25">
      <c r="A490" s="64"/>
      <c r="B490" s="65"/>
      <c r="C490" s="65"/>
      <c r="D490" s="65"/>
      <c r="E490" s="21"/>
      <c r="F490" s="66"/>
      <c r="G490" s="67"/>
      <c r="H490" s="65"/>
      <c r="I490" s="65"/>
      <c r="J490" s="59">
        <f t="shared" si="33"/>
        <v>0</v>
      </c>
      <c r="K490" s="59">
        <f t="shared" si="34"/>
        <v>0</v>
      </c>
      <c r="L490" s="59">
        <f t="shared" si="35"/>
        <v>0</v>
      </c>
      <c r="M490" s="59">
        <f t="shared" si="25"/>
        <v>0</v>
      </c>
      <c r="N490" s="64"/>
      <c r="O490" s="15" t="str">
        <f t="shared" si="36"/>
        <v/>
      </c>
      <c r="P490" s="15" t="str">
        <f>LEFT(IF(ISNUMBER(SEARCH("R",UPPER(A490))),"R","") &amp; IF(ISNUMBER(SEARCH("R",UPPER(PTC_Subscriptions!A786))),"R",""),1)</f>
        <v/>
      </c>
    </row>
    <row r="491" spans="1:16" x14ac:dyDescent="0.25">
      <c r="A491" s="64"/>
      <c r="B491" s="65"/>
      <c r="C491" s="65"/>
      <c r="D491" s="65"/>
      <c r="E491" s="21"/>
      <c r="F491" s="66"/>
      <c r="G491" s="67"/>
      <c r="H491" s="65"/>
      <c r="I491" s="65"/>
      <c r="J491" s="59">
        <f>IF(G491&lt;&gt;"",$K$3,0)</f>
        <v>0</v>
      </c>
      <c r="K491" s="59">
        <f>IF(AND(LOWER(H491)="y",AND(G491&lt;&gt;"APO",G491&lt;&gt;"D3")),$K$4,0)</f>
        <v>0</v>
      </c>
      <c r="L491" s="59">
        <f t="shared" si="35"/>
        <v>0</v>
      </c>
      <c r="M491" s="59">
        <f t="shared" si="25"/>
        <v>0</v>
      </c>
      <c r="N491" s="64"/>
      <c r="O491" s="15" t="str">
        <f t="shared" si="36"/>
        <v/>
      </c>
      <c r="P491" s="15" t="str">
        <f>LEFT(IF(ISNUMBER(SEARCH("R",UPPER(A491))),"R","") &amp; IF(ISNUMBER(SEARCH("R",UPPER(PTC_Subscriptions!A787))),"R",""),1)</f>
        <v/>
      </c>
    </row>
    <row r="492" spans="1:16" x14ac:dyDescent="0.25">
      <c r="A492" s="64"/>
      <c r="B492" s="65"/>
      <c r="C492" s="65"/>
      <c r="D492" s="65"/>
      <c r="E492" s="21"/>
      <c r="F492" s="66"/>
      <c r="G492" s="67"/>
      <c r="H492" s="65"/>
      <c r="I492" s="65"/>
      <c r="J492" s="59">
        <f t="shared" si="33"/>
        <v>0</v>
      </c>
      <c r="K492" s="59">
        <f t="shared" si="34"/>
        <v>0</v>
      </c>
      <c r="L492" s="59">
        <f t="shared" si="35"/>
        <v>0</v>
      </c>
      <c r="M492" s="59">
        <f t="shared" si="25"/>
        <v>0</v>
      </c>
      <c r="N492" s="64"/>
      <c r="O492" s="15" t="str">
        <f t="shared" si="36"/>
        <v/>
      </c>
      <c r="P492" s="15" t="str">
        <f>LEFT(IF(ISNUMBER(SEARCH("R",UPPER(A492))),"R","") &amp; IF(ISNUMBER(SEARCH("R",UPPER(PTC_Subscriptions!A788))),"R",""),1)</f>
        <v/>
      </c>
    </row>
    <row r="493" spans="1:16" x14ac:dyDescent="0.25">
      <c r="A493" s="64"/>
      <c r="B493" s="65"/>
      <c r="C493" s="65"/>
      <c r="D493" s="65"/>
      <c r="E493" s="21"/>
      <c r="F493" s="66"/>
      <c r="G493" s="67"/>
      <c r="H493" s="65"/>
      <c r="I493" s="65"/>
      <c r="J493" s="59">
        <f t="shared" si="33"/>
        <v>0</v>
      </c>
      <c r="K493" s="59">
        <f t="shared" si="34"/>
        <v>0</v>
      </c>
      <c r="L493" s="59">
        <f t="shared" si="35"/>
        <v>0</v>
      </c>
      <c r="M493" s="59">
        <f t="shared" si="25"/>
        <v>0</v>
      </c>
      <c r="N493" s="64"/>
      <c r="O493" s="15" t="str">
        <f t="shared" si="36"/>
        <v/>
      </c>
      <c r="P493" s="15" t="str">
        <f>LEFT(IF(ISNUMBER(SEARCH("R",UPPER(A493))),"R","") &amp; IF(ISNUMBER(SEARCH("R",UPPER(PTC_Subscriptions!A789))),"R",""),1)</f>
        <v/>
      </c>
    </row>
    <row r="494" spans="1:16" x14ac:dyDescent="0.25">
      <c r="A494" s="64"/>
      <c r="B494" s="65"/>
      <c r="C494" s="65"/>
      <c r="D494" s="65"/>
      <c r="E494" s="21"/>
      <c r="F494" s="66"/>
      <c r="G494" s="67"/>
      <c r="H494" s="65"/>
      <c r="I494" s="65"/>
      <c r="J494" s="59">
        <f t="shared" si="33"/>
        <v>0</v>
      </c>
      <c r="K494" s="59">
        <f t="shared" si="34"/>
        <v>0</v>
      </c>
      <c r="L494" s="59">
        <f t="shared" si="35"/>
        <v>0</v>
      </c>
      <c r="M494" s="59">
        <f t="shared" si="25"/>
        <v>0</v>
      </c>
      <c r="N494" s="64"/>
      <c r="O494" s="15" t="str">
        <f t="shared" si="36"/>
        <v/>
      </c>
      <c r="P494" s="15" t="str">
        <f>LEFT(IF(ISNUMBER(SEARCH("R",UPPER(A494))),"R","") &amp; IF(ISNUMBER(SEARCH("R",UPPER(PTC_Subscriptions!A790))),"R",""),1)</f>
        <v/>
      </c>
    </row>
    <row r="495" spans="1:16" x14ac:dyDescent="0.25">
      <c r="A495" s="64"/>
      <c r="B495" s="65"/>
      <c r="C495" s="65"/>
      <c r="D495" s="65"/>
      <c r="E495" s="21"/>
      <c r="F495" s="66"/>
      <c r="G495" s="67"/>
      <c r="H495" s="65"/>
      <c r="I495" s="65"/>
      <c r="J495" s="59">
        <f t="shared" si="33"/>
        <v>0</v>
      </c>
      <c r="K495" s="59">
        <f t="shared" si="34"/>
        <v>0</v>
      </c>
      <c r="L495" s="59">
        <f t="shared" si="35"/>
        <v>0</v>
      </c>
      <c r="M495" s="59">
        <f t="shared" si="25"/>
        <v>0</v>
      </c>
      <c r="N495" s="64"/>
      <c r="O495" s="15" t="str">
        <f t="shared" si="36"/>
        <v/>
      </c>
      <c r="P495" s="15" t="str">
        <f>LEFT(IF(ISNUMBER(SEARCH("R",UPPER(A495))),"R","") &amp; IF(ISNUMBER(SEARCH("R",UPPER(PTC_Subscriptions!A791))),"R",""),1)</f>
        <v/>
      </c>
    </row>
    <row r="496" spans="1:16" x14ac:dyDescent="0.25">
      <c r="A496" s="64"/>
      <c r="B496" s="65"/>
      <c r="C496" s="65"/>
      <c r="D496" s="65"/>
      <c r="E496" s="21"/>
      <c r="F496" s="66"/>
      <c r="G496" s="67"/>
      <c r="H496" s="65"/>
      <c r="I496" s="65"/>
      <c r="J496" s="59">
        <f t="shared" si="33"/>
        <v>0</v>
      </c>
      <c r="K496" s="59">
        <f t="shared" si="34"/>
        <v>0</v>
      </c>
      <c r="L496" s="59">
        <f t="shared" si="35"/>
        <v>0</v>
      </c>
      <c r="M496" s="59">
        <f t="shared" si="25"/>
        <v>0</v>
      </c>
      <c r="N496" s="64"/>
      <c r="O496" s="15" t="str">
        <f t="shared" si="36"/>
        <v/>
      </c>
      <c r="P496" s="15" t="str">
        <f>LEFT(IF(ISNUMBER(SEARCH("R",UPPER(A496))),"R","") &amp; IF(ISNUMBER(SEARCH("R",UPPER(PTC_Subscriptions!A792))),"R",""),1)</f>
        <v/>
      </c>
    </row>
    <row r="497" spans="1:16" x14ac:dyDescent="0.25">
      <c r="A497" s="64"/>
      <c r="B497" s="65"/>
      <c r="C497" s="65"/>
      <c r="D497" s="65"/>
      <c r="E497" s="21"/>
      <c r="F497" s="66"/>
      <c r="G497" s="67"/>
      <c r="H497" s="65"/>
      <c r="I497" s="65"/>
      <c r="J497" s="59">
        <f t="shared" si="33"/>
        <v>0</v>
      </c>
      <c r="K497" s="59">
        <f t="shared" si="34"/>
        <v>0</v>
      </c>
      <c r="L497" s="59">
        <f t="shared" si="35"/>
        <v>0</v>
      </c>
      <c r="M497" s="59">
        <f t="shared" si="25"/>
        <v>0</v>
      </c>
      <c r="N497" s="64"/>
      <c r="O497" s="15" t="str">
        <f t="shared" si="36"/>
        <v/>
      </c>
      <c r="P497" s="15" t="str">
        <f>LEFT(IF(ISNUMBER(SEARCH("R",UPPER(A497))),"R","") &amp; IF(ISNUMBER(SEARCH("R",UPPER(PTC_Subscriptions!A793))),"R",""),1)</f>
        <v/>
      </c>
    </row>
    <row r="498" spans="1:16" x14ac:dyDescent="0.25">
      <c r="A498" s="64"/>
      <c r="B498" s="65"/>
      <c r="C498" s="65"/>
      <c r="D498" s="65"/>
      <c r="E498" s="21"/>
      <c r="F498" s="66"/>
      <c r="G498" s="67"/>
      <c r="H498" s="65"/>
      <c r="I498" s="65"/>
      <c r="J498" s="59">
        <f t="shared" si="33"/>
        <v>0</v>
      </c>
      <c r="K498" s="59">
        <f t="shared" si="34"/>
        <v>0</v>
      </c>
      <c r="L498" s="59">
        <f t="shared" si="35"/>
        <v>0</v>
      </c>
      <c r="M498" s="59">
        <f t="shared" si="25"/>
        <v>0</v>
      </c>
      <c r="N498" s="64"/>
      <c r="O498" s="15" t="str">
        <f t="shared" si="36"/>
        <v/>
      </c>
      <c r="P498" s="15" t="str">
        <f>LEFT(IF(ISNUMBER(SEARCH("R",UPPER(A498))),"R","") &amp; IF(ISNUMBER(SEARCH("R",UPPER(PTC_Subscriptions!A794))),"R",""),1)</f>
        <v/>
      </c>
    </row>
    <row r="499" spans="1:16" x14ac:dyDescent="0.25">
      <c r="A499" s="64"/>
      <c r="B499" s="65"/>
      <c r="C499" s="65"/>
      <c r="D499" s="65"/>
      <c r="E499" s="21"/>
      <c r="F499" s="66"/>
      <c r="G499" s="67"/>
      <c r="H499" s="65"/>
      <c r="I499" s="65"/>
      <c r="J499" s="59">
        <f t="shared" si="33"/>
        <v>0</v>
      </c>
      <c r="K499" s="59">
        <f t="shared" si="34"/>
        <v>0</v>
      </c>
      <c r="L499" s="59">
        <f t="shared" si="35"/>
        <v>0</v>
      </c>
      <c r="M499" s="59">
        <f t="shared" si="25"/>
        <v>0</v>
      </c>
      <c r="N499" s="64"/>
      <c r="O499" s="15" t="str">
        <f t="shared" si="36"/>
        <v/>
      </c>
      <c r="P499" s="15" t="str">
        <f>LEFT(IF(ISNUMBER(SEARCH("R",UPPER(A499))),"R","") &amp; IF(ISNUMBER(SEARCH("R",UPPER(PTC_Subscriptions!A795))),"R",""),1)</f>
        <v/>
      </c>
    </row>
    <row r="500" spans="1:16" x14ac:dyDescent="0.25">
      <c r="A500" s="64"/>
      <c r="B500" s="65"/>
      <c r="C500" s="65"/>
      <c r="D500" s="65"/>
      <c r="E500" s="21"/>
      <c r="F500" s="66"/>
      <c r="G500" s="67"/>
      <c r="H500" s="65"/>
      <c r="I500" s="65"/>
      <c r="J500" s="59">
        <f t="shared" si="33"/>
        <v>0</v>
      </c>
      <c r="K500" s="59">
        <f t="shared" si="34"/>
        <v>0</v>
      </c>
      <c r="L500" s="59">
        <f t="shared" si="35"/>
        <v>0</v>
      </c>
      <c r="M500" s="59">
        <f t="shared" si="8"/>
        <v>0</v>
      </c>
      <c r="N500" s="64"/>
      <c r="O500" s="15" t="str">
        <f t="shared" si="16"/>
        <v/>
      </c>
      <c r="P500" s="15" t="str">
        <f>LEFT(IF(ISNUMBER(SEARCH("R",UPPER(A500))),"R","") &amp; IF(ISNUMBER(SEARCH("R",UPPER(PTC_Subscriptions!A196))),"R",""),1)</f>
        <v/>
      </c>
    </row>
    <row r="501" spans="1:16" x14ac:dyDescent="0.25">
      <c r="A501" s="64"/>
      <c r="B501" s="65"/>
      <c r="C501" s="65"/>
      <c r="D501" s="65"/>
      <c r="E501" s="21"/>
      <c r="F501" s="66"/>
      <c r="G501" s="67"/>
      <c r="H501" s="65"/>
      <c r="I501" s="65"/>
      <c r="J501" s="59">
        <f t="shared" si="33"/>
        <v>0</v>
      </c>
      <c r="K501" s="59">
        <f t="shared" si="34"/>
        <v>0</v>
      </c>
      <c r="L501" s="59">
        <f t="shared" si="35"/>
        <v>0</v>
      </c>
      <c r="M501" s="59">
        <f t="shared" si="8"/>
        <v>0</v>
      </c>
      <c r="N501" s="64"/>
      <c r="O501" s="15" t="str">
        <f t="shared" si="16"/>
        <v/>
      </c>
      <c r="P501" s="15" t="str">
        <f>LEFT(IF(ISNUMBER(SEARCH("R",UPPER(A501))),"R","") &amp; IF(ISNUMBER(SEARCH("R",UPPER(PTC_Subscriptions!A197))),"R",""),1)</f>
        <v/>
      </c>
    </row>
    <row r="502" spans="1:16" x14ac:dyDescent="0.25">
      <c r="A502" s="64"/>
      <c r="B502" s="65"/>
      <c r="C502" s="65"/>
      <c r="D502" s="65"/>
      <c r="E502" s="21"/>
      <c r="F502" s="66"/>
      <c r="G502" s="67"/>
      <c r="H502" s="65"/>
      <c r="I502" s="65"/>
      <c r="J502" s="59">
        <f t="shared" si="33"/>
        <v>0</v>
      </c>
      <c r="K502" s="59">
        <f t="shared" si="34"/>
        <v>0</v>
      </c>
      <c r="L502" s="59">
        <f t="shared" si="35"/>
        <v>0</v>
      </c>
      <c r="M502" s="59">
        <f t="shared" si="8"/>
        <v>0</v>
      </c>
      <c r="N502" s="64"/>
      <c r="O502" s="15" t="str">
        <f t="shared" si="16"/>
        <v/>
      </c>
      <c r="P502" s="15" t="str">
        <f>LEFT(IF(ISNUMBER(SEARCH("R",UPPER(A502))),"R","") &amp; IF(ISNUMBER(SEARCH("R",UPPER(PTC_Subscriptions!A198))),"R",""),1)</f>
        <v/>
      </c>
    </row>
    <row r="503" spans="1:16" x14ac:dyDescent="0.25">
      <c r="A503" s="64"/>
      <c r="B503" s="65"/>
      <c r="C503" s="65"/>
      <c r="D503" s="65"/>
      <c r="E503" s="21"/>
      <c r="F503" s="66"/>
      <c r="G503" s="67"/>
      <c r="H503" s="65"/>
      <c r="I503" s="65"/>
      <c r="J503" s="59">
        <f t="shared" si="33"/>
        <v>0</v>
      </c>
      <c r="K503" s="59">
        <f t="shared" si="34"/>
        <v>0</v>
      </c>
      <c r="L503" s="59">
        <f t="shared" si="35"/>
        <v>0</v>
      </c>
      <c r="M503" s="59">
        <f t="shared" si="8"/>
        <v>0</v>
      </c>
      <c r="N503" s="64"/>
      <c r="O503" s="15" t="str">
        <f t="shared" si="16"/>
        <v/>
      </c>
      <c r="P503" s="15" t="str">
        <f>LEFT(IF(ISNUMBER(SEARCH("R",UPPER(A503))),"R","") &amp; IF(ISNUMBER(SEARCH("R",UPPER(PTC_Subscriptions!A199))),"R",""),1)</f>
        <v/>
      </c>
    </row>
    <row r="504" spans="1:16" x14ac:dyDescent="0.25">
      <c r="A504" s="64"/>
      <c r="B504" s="65"/>
      <c r="C504" s="65"/>
      <c r="D504" s="65"/>
      <c r="E504" s="21"/>
      <c r="F504" s="66"/>
      <c r="G504" s="67"/>
      <c r="H504" s="65"/>
      <c r="I504" s="65"/>
      <c r="J504" s="59">
        <f t="shared" si="33"/>
        <v>0</v>
      </c>
      <c r="K504" s="59">
        <f t="shared" si="34"/>
        <v>0</v>
      </c>
      <c r="L504" s="59">
        <f t="shared" si="35"/>
        <v>0</v>
      </c>
      <c r="M504" s="59">
        <f t="shared" ref="M504:M513" si="37">SUM(J504:L504)</f>
        <v>0</v>
      </c>
      <c r="N504" s="64"/>
      <c r="O504" s="15" t="str">
        <f t="shared" si="16"/>
        <v/>
      </c>
      <c r="P504" s="15" t="str">
        <f>LEFT(IF(ISNUMBER(SEARCH("R",UPPER(A504))),"R","") &amp; IF(ISNUMBER(SEARCH("R",UPPER(PTC_Subscriptions!A500))),"R",""),1)</f>
        <v/>
      </c>
    </row>
    <row r="505" spans="1:16" x14ac:dyDescent="0.25">
      <c r="A505" s="64"/>
      <c r="B505" s="65"/>
      <c r="C505" s="65"/>
      <c r="D505" s="65"/>
      <c r="E505" s="21"/>
      <c r="F505" s="66"/>
      <c r="G505" s="67"/>
      <c r="H505" s="65"/>
      <c r="I505" s="65"/>
      <c r="J505" s="59">
        <f t="shared" si="33"/>
        <v>0</v>
      </c>
      <c r="K505" s="59">
        <f t="shared" si="34"/>
        <v>0</v>
      </c>
      <c r="L505" s="59">
        <f t="shared" si="35"/>
        <v>0</v>
      </c>
      <c r="M505" s="59">
        <f t="shared" si="37"/>
        <v>0</v>
      </c>
      <c r="N505" s="64"/>
      <c r="O505" s="15" t="str">
        <f t="shared" si="16"/>
        <v/>
      </c>
      <c r="P505" s="15" t="str">
        <f>LEFT(IF(ISNUMBER(SEARCH("R",UPPER(A505))),"R","") &amp; IF(ISNUMBER(SEARCH("R",UPPER(PTC_Subscriptions!A501))),"R",""),1)</f>
        <v/>
      </c>
    </row>
    <row r="506" spans="1:16" x14ac:dyDescent="0.25">
      <c r="A506" s="64"/>
      <c r="B506" s="65"/>
      <c r="C506" s="65"/>
      <c r="D506" s="65"/>
      <c r="E506" s="21"/>
      <c r="F506" s="66"/>
      <c r="G506" s="67"/>
      <c r="H506" s="65"/>
      <c r="I506" s="65"/>
      <c r="J506" s="59">
        <f t="shared" si="33"/>
        <v>0</v>
      </c>
      <c r="K506" s="59">
        <f t="shared" si="34"/>
        <v>0</v>
      </c>
      <c r="L506" s="59">
        <f t="shared" si="35"/>
        <v>0</v>
      </c>
      <c r="M506" s="59">
        <f t="shared" si="37"/>
        <v>0</v>
      </c>
      <c r="N506" s="64"/>
      <c r="O506" s="15" t="str">
        <f t="shared" si="16"/>
        <v/>
      </c>
      <c r="P506" s="15" t="str">
        <f>LEFT(IF(ISNUMBER(SEARCH("R",UPPER(A506))),"R","") &amp; IF(ISNUMBER(SEARCH("R",UPPER(PTC_Subscriptions!A502))),"R",""),1)</f>
        <v/>
      </c>
    </row>
    <row r="507" spans="1:16" x14ac:dyDescent="0.25">
      <c r="A507" s="64"/>
      <c r="B507" s="65"/>
      <c r="C507" s="65"/>
      <c r="D507" s="65"/>
      <c r="E507" s="21"/>
      <c r="F507" s="66"/>
      <c r="G507" s="67"/>
      <c r="H507" s="65"/>
      <c r="I507" s="65"/>
      <c r="J507" s="59">
        <f t="shared" si="33"/>
        <v>0</v>
      </c>
      <c r="K507" s="59">
        <f t="shared" si="34"/>
        <v>0</v>
      </c>
      <c r="L507" s="59">
        <f t="shared" si="35"/>
        <v>0</v>
      </c>
      <c r="M507" s="59">
        <f t="shared" si="37"/>
        <v>0</v>
      </c>
      <c r="N507" s="64"/>
      <c r="O507" s="15" t="str">
        <f t="shared" si="16"/>
        <v/>
      </c>
      <c r="P507" s="15" t="str">
        <f>LEFT(IF(ISNUMBER(SEARCH("R",UPPER(A507))),"R","") &amp; IF(ISNUMBER(SEARCH("R",UPPER(PTC_Subscriptions!A503))),"R",""),1)</f>
        <v/>
      </c>
    </row>
    <row r="508" spans="1:16" x14ac:dyDescent="0.25">
      <c r="A508" s="64"/>
      <c r="B508" s="65"/>
      <c r="C508" s="65"/>
      <c r="D508" s="65"/>
      <c r="E508" s="21"/>
      <c r="F508" s="66"/>
      <c r="G508" s="67"/>
      <c r="H508" s="65"/>
      <c r="I508" s="65"/>
      <c r="J508" s="59">
        <f t="shared" si="33"/>
        <v>0</v>
      </c>
      <c r="K508" s="59">
        <f t="shared" si="34"/>
        <v>0</v>
      </c>
      <c r="L508" s="59">
        <f t="shared" si="35"/>
        <v>0</v>
      </c>
      <c r="M508" s="59">
        <f t="shared" si="37"/>
        <v>0</v>
      </c>
      <c r="N508" s="64"/>
      <c r="O508" s="15" t="str">
        <f t="shared" si="16"/>
        <v/>
      </c>
      <c r="P508" s="15" t="str">
        <f>LEFT(IF(ISNUMBER(SEARCH("R",UPPER(A508))),"R","") &amp; IF(ISNUMBER(SEARCH("R",UPPER(PTC_Subscriptions!A504))),"R",""),1)</f>
        <v/>
      </c>
    </row>
    <row r="509" spans="1:16" x14ac:dyDescent="0.25">
      <c r="A509" s="64"/>
      <c r="B509" s="65"/>
      <c r="C509" s="65"/>
      <c r="D509" s="65"/>
      <c r="E509" s="21"/>
      <c r="F509" s="66"/>
      <c r="G509" s="67"/>
      <c r="H509" s="65"/>
      <c r="I509" s="65"/>
      <c r="J509" s="59">
        <f t="shared" si="33"/>
        <v>0</v>
      </c>
      <c r="K509" s="59">
        <f t="shared" si="34"/>
        <v>0</v>
      </c>
      <c r="L509" s="59">
        <f t="shared" si="35"/>
        <v>0</v>
      </c>
      <c r="M509" s="59">
        <f t="shared" si="37"/>
        <v>0</v>
      </c>
      <c r="N509" s="64"/>
      <c r="O509" s="15" t="str">
        <f t="shared" si="16"/>
        <v/>
      </c>
      <c r="P509" s="15" t="str">
        <f>LEFT(IF(ISNUMBER(SEARCH("R",UPPER(A509))),"R","") &amp; IF(ISNUMBER(SEARCH("R",UPPER(PTC_Subscriptions!A505))),"R",""),1)</f>
        <v/>
      </c>
    </row>
    <row r="510" spans="1:16" x14ac:dyDescent="0.25">
      <c r="A510" s="64"/>
      <c r="B510" s="65"/>
      <c r="C510" s="65"/>
      <c r="D510" s="65"/>
      <c r="E510" s="21"/>
      <c r="F510" s="66"/>
      <c r="G510" s="67"/>
      <c r="H510" s="65"/>
      <c r="I510" s="65"/>
      <c r="J510" s="59">
        <f t="shared" si="33"/>
        <v>0</v>
      </c>
      <c r="K510" s="59">
        <f t="shared" si="34"/>
        <v>0</v>
      </c>
      <c r="L510" s="59">
        <f t="shared" si="35"/>
        <v>0</v>
      </c>
      <c r="M510" s="59">
        <f t="shared" si="37"/>
        <v>0</v>
      </c>
      <c r="N510" s="64"/>
      <c r="O510" s="15" t="str">
        <f t="shared" si="16"/>
        <v/>
      </c>
      <c r="P510" s="15" t="str">
        <f>LEFT(IF(ISNUMBER(SEARCH("R",UPPER(A510))),"R","") &amp; IF(ISNUMBER(SEARCH("R",UPPER(PTC_Subscriptions!A506))),"R",""),1)</f>
        <v/>
      </c>
    </row>
    <row r="511" spans="1:16" x14ac:dyDescent="0.25">
      <c r="A511" s="64"/>
      <c r="B511" s="65"/>
      <c r="C511" s="65"/>
      <c r="D511" s="65"/>
      <c r="E511" s="21"/>
      <c r="F511" s="66"/>
      <c r="G511" s="67"/>
      <c r="H511" s="65"/>
      <c r="I511" s="65"/>
      <c r="J511" s="59">
        <f t="shared" si="33"/>
        <v>0</v>
      </c>
      <c r="K511" s="59">
        <f t="shared" si="34"/>
        <v>0</v>
      </c>
      <c r="L511" s="59">
        <f t="shared" si="35"/>
        <v>0</v>
      </c>
      <c r="M511" s="59">
        <f t="shared" si="37"/>
        <v>0</v>
      </c>
      <c r="N511" s="64"/>
      <c r="O511" s="15" t="str">
        <f t="shared" si="16"/>
        <v/>
      </c>
      <c r="P511" s="15" t="str">
        <f>LEFT(IF(ISNUMBER(SEARCH("R",UPPER(A511))),"R","") &amp; IF(ISNUMBER(SEARCH("R",UPPER(PTC_Subscriptions!A507))),"R",""),1)</f>
        <v/>
      </c>
    </row>
    <row r="512" spans="1:16" x14ac:dyDescent="0.25">
      <c r="A512" s="64"/>
      <c r="B512" s="65"/>
      <c r="C512" s="65"/>
      <c r="D512" s="65"/>
      <c r="E512" s="21"/>
      <c r="F512" s="66"/>
      <c r="G512" s="67"/>
      <c r="H512" s="65"/>
      <c r="I512" s="65"/>
      <c r="J512" s="59">
        <f t="shared" si="33"/>
        <v>0</v>
      </c>
      <c r="K512" s="59">
        <f t="shared" si="34"/>
        <v>0</v>
      </c>
      <c r="L512" s="59">
        <f t="shared" si="35"/>
        <v>0</v>
      </c>
      <c r="M512" s="59">
        <f t="shared" si="37"/>
        <v>0</v>
      </c>
      <c r="N512" s="64"/>
      <c r="O512" s="15" t="str">
        <f t="shared" si="16"/>
        <v/>
      </c>
      <c r="P512" s="15" t="str">
        <f>LEFT(IF(ISNUMBER(SEARCH("R",UPPER(A512))),"R","") &amp; IF(ISNUMBER(SEARCH("R",UPPER(PTC_Subscriptions!A508))),"R",""),1)</f>
        <v/>
      </c>
    </row>
    <row r="513" spans="1:16" x14ac:dyDescent="0.25">
      <c r="A513" s="64"/>
      <c r="B513" s="65"/>
      <c r="C513" s="65"/>
      <c r="D513" s="65"/>
      <c r="E513" s="21"/>
      <c r="F513" s="66"/>
      <c r="G513" s="67"/>
      <c r="H513" s="65"/>
      <c r="I513" s="65"/>
      <c r="J513" s="59">
        <f t="shared" si="33"/>
        <v>0</v>
      </c>
      <c r="K513" s="59">
        <f t="shared" si="34"/>
        <v>0</v>
      </c>
      <c r="L513" s="59">
        <f t="shared" si="35"/>
        <v>0</v>
      </c>
      <c r="M513" s="59">
        <f t="shared" si="37"/>
        <v>0</v>
      </c>
      <c r="N513" s="64"/>
      <c r="O513" s="15" t="str">
        <f t="shared" si="16"/>
        <v/>
      </c>
      <c r="P513" s="15" t="str">
        <f>LEFT(IF(ISNUMBER(SEARCH("R",UPPER(A513))),"R","") &amp; IF(ISNUMBER(SEARCH("R",UPPER(PTC_Subscriptions!A509))),"R",""),1)</f>
        <v/>
      </c>
    </row>
    <row r="514" spans="1:16" x14ac:dyDescent="0.25">
      <c r="A514" s="15"/>
      <c r="B514" s="38"/>
      <c r="C514" s="38"/>
      <c r="D514" s="38"/>
      <c r="E514" s="38"/>
      <c r="F514" s="38"/>
      <c r="G514" s="15"/>
      <c r="H514" s="15"/>
      <c r="I514" s="15">
        <f>COUNTIF(I14:I513,"y")</f>
        <v>0</v>
      </c>
      <c r="J514" s="15"/>
      <c r="K514" s="15"/>
      <c r="L514" s="15"/>
      <c r="M514" s="15"/>
      <c r="N514" s="15"/>
    </row>
  </sheetData>
  <sheetProtection algorithmName="SHA-512" hashValue="SJHZGCEKBXVX4NLm3dRs3vdajO+n5PBBKNjbisvhgPq6crH1ekUmGKeLS7xxw3DNmXvHw1wpNaFr5tgvHZN/Wg==" saltValue="esLXkLJ0nHDVUZ5YO0fNDw==" spinCount="100000" sheet="1" objects="1" scenarios="1" selectLockedCells="1"/>
  <protectedRanges>
    <protectedRange sqref="D3" name="Enrolment Date"/>
    <protectedRange sqref="N14:N513" name="Comments Fiels"/>
    <protectedRange sqref="F14:F513 H14:I513" name="New email and enrolment"/>
    <protectedRange sqref="A14:D513" name="Name and ID"/>
  </protectedRanges>
  <mergeCells count="3">
    <mergeCell ref="H11:I11"/>
    <mergeCell ref="B3:C3"/>
    <mergeCell ref="A1:N1"/>
  </mergeCells>
  <phoneticPr fontId="1" type="noConversion"/>
  <conditionalFormatting sqref="A14:D513">
    <cfRule type="expression" dxfId="17" priority="7" stopIfTrue="1">
      <formula>$P14="R"</formula>
    </cfRule>
    <cfRule type="expression" dxfId="16" priority="8" stopIfTrue="1">
      <formula>$G14&lt;&gt;""</formula>
    </cfRule>
    <cfRule type="expression" dxfId="15" priority="9" stopIfTrue="1">
      <formula>$B14&lt;&gt;""</formula>
    </cfRule>
  </conditionalFormatting>
  <conditionalFormatting sqref="F14:F513 H14:I513">
    <cfRule type="expression" dxfId="14" priority="4" stopIfTrue="1">
      <formula>$P14="R"</formula>
    </cfRule>
    <cfRule type="expression" dxfId="13" priority="5" stopIfTrue="1">
      <formula>$G14&lt;&gt;""</formula>
    </cfRule>
    <cfRule type="expression" dxfId="12" priority="6" stopIfTrue="1">
      <formula>$B14&lt;&gt;""</formula>
    </cfRule>
  </conditionalFormatting>
  <conditionalFormatting sqref="N14:N513">
    <cfRule type="expression" dxfId="11" priority="1" stopIfTrue="1">
      <formula>$P14="R"</formula>
    </cfRule>
    <cfRule type="expression" dxfId="10" priority="2" stopIfTrue="1">
      <formula>$G14&lt;&gt;""</formula>
    </cfRule>
    <cfRule type="expression" dxfId="9" priority="3" stopIfTrue="1">
      <formula>$B14&lt;&gt;""</formula>
    </cfRule>
  </conditionalFormatting>
  <dataValidations count="1">
    <dataValidation type="list" errorStyle="information" allowBlank="1" showInputMessage="1" errorTitle="Invalid Unit" error="Please select a valid unit" promptTitle="Select the Unit" sqref="G13:G513" xr:uid="{7634E097-9F4B-4E87-8261-9B1925DFF8D4}">
      <formula1>",ITB,PTF,OT1,NT1,D1,EPH,OT2,NT2,D2,ECH,OT3,NT3,D3,RCH,OT4,JN,ROM,CW,PB,APO,ETH,NT3,NT4"</formula1>
    </dataValidation>
  </dataValidations>
  <hyperlinks>
    <hyperlink ref="F13" r:id="rId1" xr:uid="{6B0A5EA1-36F1-4DFB-AD8E-E2037CDAF915}"/>
  </hyperlinks>
  <pageMargins left="0.7" right="0.7" top="0.75" bottom="0.75" header="0.3" footer="0.3"/>
  <pageSetup paperSize="9" orientation="portrait" r:id="rId2"/>
  <ignoredErrors>
    <ignoredError sqref="D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7CA5D-8F48-4135-98DF-9E36659BB1F5}">
  <sheetPr codeName="Sheet41"/>
  <dimension ref="A1:P510"/>
  <sheetViews>
    <sheetView workbookViewId="0">
      <pane ySplit="9" topLeftCell="A10" activePane="bottomLeft" state="frozen"/>
      <selection activeCell="H19" sqref="H19"/>
      <selection pane="bottomLeft" activeCell="B10" sqref="B10"/>
    </sheetView>
  </sheetViews>
  <sheetFormatPr defaultColWidth="9.140625" defaultRowHeight="15" x14ac:dyDescent="0.25"/>
  <cols>
    <col min="1" max="1" width="23.28515625" style="15" hidden="1" customWidth="1"/>
    <col min="2" max="2" width="19.28515625" style="15" customWidth="1"/>
    <col min="3" max="3" width="14.140625" style="15" customWidth="1"/>
    <col min="4" max="4" width="14.140625" style="63" customWidth="1"/>
    <col min="5" max="5" width="46.140625" style="15" hidden="1" customWidth="1"/>
    <col min="6" max="6" width="42.7109375" style="15" customWidth="1"/>
    <col min="7" max="7" width="19.7109375" style="15" customWidth="1"/>
    <col min="8" max="8" width="24.42578125" style="15" customWidth="1"/>
    <col min="9" max="9" width="11" style="15" customWidth="1"/>
    <col min="10" max="10" width="24" style="15" customWidth="1"/>
    <col min="11" max="13" width="9.140625" style="15" hidden="1" customWidth="1"/>
    <col min="14" max="16384" width="9.140625" style="15"/>
  </cols>
  <sheetData>
    <row r="1" spans="1:12" s="31" customFormat="1" ht="39.75" customHeight="1" x14ac:dyDescent="0.25">
      <c r="A1" s="29" t="s">
        <v>562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17.25" customHeight="1" x14ac:dyDescent="0.3">
      <c r="B2" s="70" t="s">
        <v>527</v>
      </c>
      <c r="D2" s="15"/>
    </row>
    <row r="3" spans="1:12" ht="15.75" thickBot="1" x14ac:dyDescent="0.3">
      <c r="B3" s="15" t="s">
        <v>86</v>
      </c>
      <c r="D3" s="15"/>
    </row>
    <row r="4" spans="1:12" ht="17.25" customHeight="1" thickBot="1" x14ac:dyDescent="0.3">
      <c r="B4" s="15" t="s">
        <v>87</v>
      </c>
      <c r="H4" s="40" t="s">
        <v>41</v>
      </c>
      <c r="I4" s="71">
        <f>SUM(I10:I509)</f>
        <v>0</v>
      </c>
    </row>
    <row r="5" spans="1:12" ht="2.25" customHeight="1" x14ac:dyDescent="0.25">
      <c r="B5" s="72"/>
      <c r="I5" s="42"/>
    </row>
    <row r="6" spans="1:12" x14ac:dyDescent="0.25">
      <c r="B6" s="15" t="s">
        <v>542</v>
      </c>
      <c r="I6" s="42"/>
      <c r="L6" s="15" t="s">
        <v>532</v>
      </c>
    </row>
    <row r="7" spans="1:12" ht="16.5" customHeight="1" x14ac:dyDescent="0.25">
      <c r="A7" s="43" t="s">
        <v>91</v>
      </c>
      <c r="B7" s="73"/>
      <c r="C7" s="73"/>
      <c r="D7" s="74"/>
      <c r="E7" s="75"/>
      <c r="F7" s="46"/>
      <c r="L7" s="15">
        <v>60</v>
      </c>
    </row>
    <row r="8" spans="1:12" s="77" customFormat="1" ht="51.75" customHeight="1" x14ac:dyDescent="0.25">
      <c r="A8" s="51" t="s">
        <v>100</v>
      </c>
      <c r="B8" s="52" t="s">
        <v>3</v>
      </c>
      <c r="C8" s="52" t="s">
        <v>4</v>
      </c>
      <c r="D8" s="52" t="s">
        <v>0</v>
      </c>
      <c r="E8" s="52" t="s">
        <v>37</v>
      </c>
      <c r="F8" s="47" t="s">
        <v>563</v>
      </c>
      <c r="G8" s="47" t="s">
        <v>541</v>
      </c>
      <c r="H8" s="76" t="s">
        <v>557</v>
      </c>
      <c r="I8" s="56" t="s">
        <v>19</v>
      </c>
      <c r="J8" s="57" t="s">
        <v>558</v>
      </c>
    </row>
    <row r="9" spans="1:12" s="63" customFormat="1" x14ac:dyDescent="0.25">
      <c r="A9" s="58" t="s">
        <v>97</v>
      </c>
      <c r="B9" s="62" t="s">
        <v>35</v>
      </c>
      <c r="C9" s="62" t="s">
        <v>33</v>
      </c>
      <c r="D9" s="78">
        <v>10000001</v>
      </c>
      <c r="E9" s="78"/>
      <c r="F9" s="61" t="s">
        <v>34</v>
      </c>
      <c r="G9" s="62" t="s">
        <v>2</v>
      </c>
      <c r="H9" s="62" t="s">
        <v>36</v>
      </c>
      <c r="I9" s="79">
        <f>IF(LOWER(G9)="y",$L$7,0)+IF(H9&lt;&gt;"",20,0)</f>
        <v>80</v>
      </c>
      <c r="J9" s="63" t="s">
        <v>32</v>
      </c>
    </row>
    <row r="10" spans="1:12" x14ac:dyDescent="0.25">
      <c r="A10" s="64"/>
      <c r="B10" s="64"/>
      <c r="C10" s="64"/>
      <c r="D10" s="64"/>
      <c r="E10" s="62"/>
      <c r="F10" s="64"/>
      <c r="G10" s="64"/>
      <c r="H10" s="64"/>
      <c r="I10" s="79">
        <f t="shared" ref="I10:I73" si="0">IF(LOWER(G10)="y",$L$7,0)+IF(H10&lt;&gt;"",20,0)</f>
        <v>0</v>
      </c>
      <c r="J10" s="64"/>
      <c r="K10" s="15" t="str">
        <f>IF(AND(B10&lt;&gt;"",E10 &amp; F10=""),"No Email Address","")</f>
        <v/>
      </c>
      <c r="L10" s="15" t="str">
        <f>LEFT(IF(ISNUMBER(SEARCH("R",UPPER(PTC_Enrolments!A14))),"R","") &amp; IF(ISNUMBER(SEARCH("R",UPPER(A10))),"R",""),1)</f>
        <v/>
      </c>
    </row>
    <row r="11" spans="1:12" x14ac:dyDescent="0.25">
      <c r="A11" s="64"/>
      <c r="B11" s="64"/>
      <c r="C11" s="64"/>
      <c r="D11" s="64"/>
      <c r="E11" s="62"/>
      <c r="F11" s="64"/>
      <c r="G11" s="64"/>
      <c r="H11" s="64"/>
      <c r="I11" s="79">
        <f t="shared" si="0"/>
        <v>0</v>
      </c>
      <c r="J11" s="64"/>
      <c r="K11" s="15" t="str">
        <f t="shared" ref="K11:K74" si="1">IF(AND(B11&lt;&gt;"",E11 &amp; F11=""),"No Email Address","")</f>
        <v/>
      </c>
      <c r="L11" s="15" t="str">
        <f>LEFT(IF(ISNUMBER(SEARCH("R",UPPER(PTC_Enrolments!A15))),"R","") &amp; IF(ISNUMBER(SEARCH("R",UPPER(A11))),"R",""),1)</f>
        <v/>
      </c>
    </row>
    <row r="12" spans="1:12" x14ac:dyDescent="0.25">
      <c r="A12" s="64"/>
      <c r="B12" s="64"/>
      <c r="C12" s="64"/>
      <c r="D12" s="64"/>
      <c r="E12" s="62"/>
      <c r="F12" s="64"/>
      <c r="G12" s="64"/>
      <c r="H12" s="64"/>
      <c r="I12" s="79">
        <f t="shared" si="0"/>
        <v>0</v>
      </c>
      <c r="J12" s="64"/>
      <c r="K12" s="15" t="str">
        <f t="shared" si="1"/>
        <v/>
      </c>
      <c r="L12" s="15" t="str">
        <f>LEFT(IF(ISNUMBER(SEARCH("R",UPPER(PTC_Enrolments!A16))),"R","") &amp; IF(ISNUMBER(SEARCH("R",UPPER(A12))),"R",""),1)</f>
        <v/>
      </c>
    </row>
    <row r="13" spans="1:12" x14ac:dyDescent="0.25">
      <c r="A13" s="64"/>
      <c r="B13" s="64"/>
      <c r="C13" s="64"/>
      <c r="D13" s="64"/>
      <c r="E13" s="62"/>
      <c r="F13" s="64"/>
      <c r="G13" s="64"/>
      <c r="H13" s="64"/>
      <c r="I13" s="79">
        <f t="shared" si="0"/>
        <v>0</v>
      </c>
      <c r="J13" s="64"/>
      <c r="K13" s="15" t="str">
        <f t="shared" si="1"/>
        <v/>
      </c>
      <c r="L13" s="15" t="str">
        <f>LEFT(IF(ISNUMBER(SEARCH("R",UPPER(PTC_Enrolments!A17))),"R","") &amp; IF(ISNUMBER(SEARCH("R",UPPER(A13))),"R",""),1)</f>
        <v/>
      </c>
    </row>
    <row r="14" spans="1:12" x14ac:dyDescent="0.25">
      <c r="A14" s="64"/>
      <c r="B14" s="64"/>
      <c r="C14" s="64"/>
      <c r="D14" s="64"/>
      <c r="E14" s="62"/>
      <c r="F14" s="64"/>
      <c r="G14" s="64"/>
      <c r="H14" s="64"/>
      <c r="I14" s="79">
        <f t="shared" si="0"/>
        <v>0</v>
      </c>
      <c r="J14" s="64"/>
      <c r="K14" s="15" t="str">
        <f t="shared" si="1"/>
        <v/>
      </c>
      <c r="L14" s="15" t="str">
        <f>LEFT(IF(ISNUMBER(SEARCH("R",UPPER(PTC_Enrolments!A18))),"R","") &amp; IF(ISNUMBER(SEARCH("R",UPPER(A14))),"R",""),1)</f>
        <v/>
      </c>
    </row>
    <row r="15" spans="1:12" x14ac:dyDescent="0.25">
      <c r="A15" s="64"/>
      <c r="B15" s="64"/>
      <c r="C15" s="64"/>
      <c r="D15" s="64"/>
      <c r="E15" s="62"/>
      <c r="F15" s="64"/>
      <c r="G15" s="64"/>
      <c r="H15" s="64"/>
      <c r="I15" s="79">
        <f t="shared" si="0"/>
        <v>0</v>
      </c>
      <c r="J15" s="64"/>
      <c r="K15" s="15" t="str">
        <f t="shared" si="1"/>
        <v/>
      </c>
      <c r="L15" s="15" t="str">
        <f>LEFT(IF(ISNUMBER(SEARCH("R",UPPER(PTC_Enrolments!A19))),"R","") &amp; IF(ISNUMBER(SEARCH("R",UPPER(A15))),"R",""),1)</f>
        <v/>
      </c>
    </row>
    <row r="16" spans="1:12" x14ac:dyDescent="0.25">
      <c r="A16" s="64"/>
      <c r="B16" s="64"/>
      <c r="C16" s="64"/>
      <c r="D16" s="64"/>
      <c r="E16" s="62"/>
      <c r="F16" s="64"/>
      <c r="G16" s="64"/>
      <c r="H16" s="64"/>
      <c r="I16" s="79">
        <f t="shared" si="0"/>
        <v>0</v>
      </c>
      <c r="J16" s="64"/>
      <c r="K16" s="15" t="str">
        <f t="shared" si="1"/>
        <v/>
      </c>
      <c r="L16" s="15" t="str">
        <f>LEFT(IF(ISNUMBER(SEARCH("R",UPPER(PTC_Enrolments!A20))),"R","") &amp; IF(ISNUMBER(SEARCH("R",UPPER(A16))),"R",""),1)</f>
        <v/>
      </c>
    </row>
    <row r="17" spans="1:16" x14ac:dyDescent="0.25">
      <c r="A17" s="64"/>
      <c r="B17" s="64"/>
      <c r="C17" s="64"/>
      <c r="D17" s="64"/>
      <c r="E17" s="62"/>
      <c r="F17" s="64"/>
      <c r="G17" s="64"/>
      <c r="H17" s="64"/>
      <c r="I17" s="79">
        <f t="shared" si="0"/>
        <v>0</v>
      </c>
      <c r="J17" s="64"/>
      <c r="K17" s="15" t="str">
        <f t="shared" si="1"/>
        <v/>
      </c>
      <c r="L17" s="15" t="str">
        <f>LEFT(IF(ISNUMBER(SEARCH("R",UPPER(PTC_Enrolments!A21))),"R","") &amp; IF(ISNUMBER(SEARCH("R",UPPER(A17))),"R",""),1)</f>
        <v/>
      </c>
    </row>
    <row r="18" spans="1:16" x14ac:dyDescent="0.25">
      <c r="A18" s="64"/>
      <c r="B18" s="64"/>
      <c r="C18" s="64"/>
      <c r="D18" s="64"/>
      <c r="E18" s="62"/>
      <c r="F18" s="64"/>
      <c r="G18" s="64"/>
      <c r="H18" s="64"/>
      <c r="I18" s="79">
        <f t="shared" si="0"/>
        <v>0</v>
      </c>
      <c r="J18" s="64"/>
      <c r="K18" s="15" t="str">
        <f t="shared" si="1"/>
        <v/>
      </c>
      <c r="L18" s="15" t="str">
        <f>LEFT(IF(ISNUMBER(SEARCH("R",UPPER(PTC_Enrolments!A22))),"R","") &amp; IF(ISNUMBER(SEARCH("R",UPPER(A18))),"R",""),1)</f>
        <v/>
      </c>
      <c r="P18" s="63"/>
    </row>
    <row r="19" spans="1:16" x14ac:dyDescent="0.25">
      <c r="A19" s="64"/>
      <c r="B19" s="64"/>
      <c r="C19" s="64"/>
      <c r="D19" s="64"/>
      <c r="E19" s="62"/>
      <c r="F19" s="64"/>
      <c r="G19" s="64"/>
      <c r="H19" s="64"/>
      <c r="I19" s="79">
        <f t="shared" si="0"/>
        <v>0</v>
      </c>
      <c r="J19" s="64"/>
      <c r="K19" s="15" t="str">
        <f t="shared" si="1"/>
        <v/>
      </c>
      <c r="L19" s="15" t="str">
        <f>LEFT(IF(ISNUMBER(SEARCH("R",UPPER(PTC_Enrolments!A23))),"R","") &amp; IF(ISNUMBER(SEARCH("R",UPPER(A19))),"R",""),1)</f>
        <v/>
      </c>
      <c r="P19" s="63"/>
    </row>
    <row r="20" spans="1:16" x14ac:dyDescent="0.25">
      <c r="A20" s="64"/>
      <c r="B20" s="64"/>
      <c r="C20" s="64"/>
      <c r="D20" s="64"/>
      <c r="E20" s="62"/>
      <c r="F20" s="64"/>
      <c r="G20" s="64"/>
      <c r="H20" s="64"/>
      <c r="I20" s="79">
        <f t="shared" si="0"/>
        <v>0</v>
      </c>
      <c r="J20" s="64"/>
      <c r="K20" s="15" t="str">
        <f t="shared" si="1"/>
        <v/>
      </c>
      <c r="L20" s="15" t="str">
        <f>LEFT(IF(ISNUMBER(SEARCH("R",UPPER(PTC_Enrolments!A24))),"R","") &amp; IF(ISNUMBER(SEARCH("R",UPPER(A20))),"R",""),1)</f>
        <v/>
      </c>
    </row>
    <row r="21" spans="1:16" x14ac:dyDescent="0.25">
      <c r="A21" s="64"/>
      <c r="B21" s="64"/>
      <c r="C21" s="64"/>
      <c r="D21" s="64"/>
      <c r="E21" s="62"/>
      <c r="F21" s="64"/>
      <c r="G21" s="64"/>
      <c r="H21" s="64"/>
      <c r="I21" s="79">
        <f t="shared" si="0"/>
        <v>0</v>
      </c>
      <c r="J21" s="64"/>
      <c r="K21" s="15" t="str">
        <f t="shared" si="1"/>
        <v/>
      </c>
      <c r="L21" s="15" t="str">
        <f>LEFT(IF(ISNUMBER(SEARCH("R",UPPER(PTC_Enrolments!A25))),"R","") &amp; IF(ISNUMBER(SEARCH("R",UPPER(A21))),"R",""),1)</f>
        <v/>
      </c>
    </row>
    <row r="22" spans="1:16" x14ac:dyDescent="0.25">
      <c r="A22" s="64"/>
      <c r="B22" s="64"/>
      <c r="C22" s="64"/>
      <c r="D22" s="64"/>
      <c r="E22" s="62"/>
      <c r="F22" s="64"/>
      <c r="G22" s="64"/>
      <c r="H22" s="64"/>
      <c r="I22" s="79">
        <f t="shared" si="0"/>
        <v>0</v>
      </c>
      <c r="J22" s="64"/>
      <c r="K22" s="15" t="str">
        <f t="shared" si="1"/>
        <v/>
      </c>
      <c r="L22" s="15" t="str">
        <f>LEFT(IF(ISNUMBER(SEARCH("R",UPPER(PTC_Enrolments!A26))),"R","") &amp; IF(ISNUMBER(SEARCH("R",UPPER(A22))),"R",""),1)</f>
        <v/>
      </c>
    </row>
    <row r="23" spans="1:16" x14ac:dyDescent="0.25">
      <c r="A23" s="64"/>
      <c r="B23" s="64"/>
      <c r="C23" s="64"/>
      <c r="D23" s="64"/>
      <c r="E23" s="62"/>
      <c r="F23" s="64"/>
      <c r="G23" s="64"/>
      <c r="H23" s="64"/>
      <c r="I23" s="79">
        <f t="shared" si="0"/>
        <v>0</v>
      </c>
      <c r="J23" s="64"/>
      <c r="K23" s="15" t="str">
        <f t="shared" si="1"/>
        <v/>
      </c>
      <c r="L23" s="15" t="str">
        <f>LEFT(IF(ISNUMBER(SEARCH("R",UPPER(PTC_Enrolments!A27))),"R","") &amp; IF(ISNUMBER(SEARCH("R",UPPER(A23))),"R",""),1)</f>
        <v/>
      </c>
    </row>
    <row r="24" spans="1:16" x14ac:dyDescent="0.25">
      <c r="A24" s="64"/>
      <c r="B24" s="64"/>
      <c r="C24" s="64"/>
      <c r="D24" s="64"/>
      <c r="E24" s="62"/>
      <c r="F24" s="64"/>
      <c r="G24" s="64"/>
      <c r="H24" s="64"/>
      <c r="I24" s="79">
        <f t="shared" si="0"/>
        <v>0</v>
      </c>
      <c r="J24" s="64"/>
      <c r="K24" s="15" t="str">
        <f t="shared" si="1"/>
        <v/>
      </c>
      <c r="L24" s="15" t="str">
        <f>LEFT(IF(ISNUMBER(SEARCH("R",UPPER(PTC_Enrolments!A28))),"R","") &amp; IF(ISNUMBER(SEARCH("R",UPPER(A24))),"R",""),1)</f>
        <v/>
      </c>
    </row>
    <row r="25" spans="1:16" x14ac:dyDescent="0.25">
      <c r="A25" s="64"/>
      <c r="B25" s="64"/>
      <c r="C25" s="64"/>
      <c r="D25" s="64"/>
      <c r="E25" s="62"/>
      <c r="F25" s="64"/>
      <c r="G25" s="64"/>
      <c r="H25" s="64"/>
      <c r="I25" s="79">
        <f t="shared" si="0"/>
        <v>0</v>
      </c>
      <c r="J25" s="64"/>
      <c r="K25" s="15" t="str">
        <f t="shared" si="1"/>
        <v/>
      </c>
      <c r="L25" s="15" t="str">
        <f>LEFT(IF(ISNUMBER(SEARCH("R",UPPER(PTC_Enrolments!A29))),"R","") &amp; IF(ISNUMBER(SEARCH("R",UPPER(A25))),"R",""),1)</f>
        <v/>
      </c>
    </row>
    <row r="26" spans="1:16" x14ac:dyDescent="0.25">
      <c r="A26" s="64"/>
      <c r="B26" s="64"/>
      <c r="C26" s="64"/>
      <c r="D26" s="64"/>
      <c r="E26" s="62"/>
      <c r="F26" s="64"/>
      <c r="G26" s="64"/>
      <c r="H26" s="64"/>
      <c r="I26" s="79">
        <f t="shared" si="0"/>
        <v>0</v>
      </c>
      <c r="J26" s="64"/>
      <c r="K26" s="15" t="str">
        <f t="shared" si="1"/>
        <v/>
      </c>
      <c r="L26" s="15" t="str">
        <f>LEFT(IF(ISNUMBER(SEARCH("R",UPPER(PTC_Enrolments!A30))),"R","") &amp; IF(ISNUMBER(SEARCH("R",UPPER(A26))),"R",""),1)</f>
        <v/>
      </c>
    </row>
    <row r="27" spans="1:16" x14ac:dyDescent="0.25">
      <c r="A27" s="64"/>
      <c r="B27" s="64"/>
      <c r="C27" s="64"/>
      <c r="D27" s="64"/>
      <c r="E27" s="62"/>
      <c r="F27" s="64"/>
      <c r="G27" s="64"/>
      <c r="H27" s="64"/>
      <c r="I27" s="79">
        <f t="shared" si="0"/>
        <v>0</v>
      </c>
      <c r="J27" s="64"/>
      <c r="K27" s="15" t="str">
        <f t="shared" si="1"/>
        <v/>
      </c>
      <c r="L27" s="15" t="str">
        <f>LEFT(IF(ISNUMBER(SEARCH("R",UPPER(PTC_Enrolments!A31))),"R","") &amp; IF(ISNUMBER(SEARCH("R",UPPER(A27))),"R",""),1)</f>
        <v/>
      </c>
    </row>
    <row r="28" spans="1:16" x14ac:dyDescent="0.25">
      <c r="A28" s="64"/>
      <c r="B28" s="64"/>
      <c r="C28" s="64"/>
      <c r="D28" s="64"/>
      <c r="E28" s="62"/>
      <c r="F28" s="64"/>
      <c r="G28" s="64"/>
      <c r="H28" s="64"/>
      <c r="I28" s="79">
        <f t="shared" si="0"/>
        <v>0</v>
      </c>
      <c r="J28" s="64"/>
      <c r="K28" s="15" t="str">
        <f t="shared" si="1"/>
        <v/>
      </c>
      <c r="L28" s="15" t="str">
        <f>LEFT(IF(ISNUMBER(SEARCH("R",UPPER(PTC_Enrolments!A32))),"R","") &amp; IF(ISNUMBER(SEARCH("R",UPPER(A28))),"R",""),1)</f>
        <v/>
      </c>
    </row>
    <row r="29" spans="1:16" x14ac:dyDescent="0.25">
      <c r="A29" s="64"/>
      <c r="B29" s="64"/>
      <c r="C29" s="64"/>
      <c r="D29" s="64"/>
      <c r="E29" s="62"/>
      <c r="F29" s="64"/>
      <c r="G29" s="64"/>
      <c r="H29" s="64"/>
      <c r="I29" s="79">
        <f t="shared" si="0"/>
        <v>0</v>
      </c>
      <c r="J29" s="64"/>
      <c r="K29" s="15" t="str">
        <f t="shared" si="1"/>
        <v/>
      </c>
      <c r="L29" s="15" t="str">
        <f>LEFT(IF(ISNUMBER(SEARCH("R",UPPER(PTC_Enrolments!A33))),"R","") &amp; IF(ISNUMBER(SEARCH("R",UPPER(A29))),"R",""),1)</f>
        <v/>
      </c>
    </row>
    <row r="30" spans="1:16" x14ac:dyDescent="0.25">
      <c r="A30" s="64"/>
      <c r="B30" s="64"/>
      <c r="C30" s="64"/>
      <c r="D30" s="64"/>
      <c r="E30" s="62"/>
      <c r="F30" s="64"/>
      <c r="G30" s="64"/>
      <c r="H30" s="64"/>
      <c r="I30" s="79">
        <f t="shared" si="0"/>
        <v>0</v>
      </c>
      <c r="J30" s="64"/>
      <c r="K30" s="15" t="str">
        <f t="shared" si="1"/>
        <v/>
      </c>
      <c r="L30" s="15" t="str">
        <f>LEFT(IF(ISNUMBER(SEARCH("R",UPPER(PTC_Enrolments!A34))),"R","") &amp; IF(ISNUMBER(SEARCH("R",UPPER(A30))),"R",""),1)</f>
        <v/>
      </c>
    </row>
    <row r="31" spans="1:16" x14ac:dyDescent="0.25">
      <c r="A31" s="64"/>
      <c r="B31" s="64"/>
      <c r="C31" s="64"/>
      <c r="D31" s="64"/>
      <c r="E31" s="62"/>
      <c r="F31" s="64"/>
      <c r="G31" s="64"/>
      <c r="H31" s="64"/>
      <c r="I31" s="79">
        <f t="shared" si="0"/>
        <v>0</v>
      </c>
      <c r="J31" s="64"/>
      <c r="K31" s="15" t="str">
        <f t="shared" si="1"/>
        <v/>
      </c>
      <c r="L31" s="15" t="str">
        <f>LEFT(IF(ISNUMBER(SEARCH("R",UPPER(PTC_Enrolments!A35))),"R","") &amp; IF(ISNUMBER(SEARCH("R",UPPER(A31))),"R",""),1)</f>
        <v/>
      </c>
    </row>
    <row r="32" spans="1:16" x14ac:dyDescent="0.25">
      <c r="A32" s="64"/>
      <c r="B32" s="64"/>
      <c r="C32" s="64"/>
      <c r="D32" s="64"/>
      <c r="E32" s="62"/>
      <c r="F32" s="64"/>
      <c r="G32" s="64"/>
      <c r="H32" s="64"/>
      <c r="I32" s="79">
        <f t="shared" si="0"/>
        <v>0</v>
      </c>
      <c r="J32" s="64"/>
      <c r="K32" s="15" t="str">
        <f t="shared" si="1"/>
        <v/>
      </c>
      <c r="L32" s="15" t="str">
        <f>LEFT(IF(ISNUMBER(SEARCH("R",UPPER(PTC_Enrolments!A36))),"R","") &amp; IF(ISNUMBER(SEARCH("R",UPPER(A32))),"R",""),1)</f>
        <v/>
      </c>
    </row>
    <row r="33" spans="1:12" x14ac:dyDescent="0.25">
      <c r="A33" s="64"/>
      <c r="B33" s="64"/>
      <c r="C33" s="64"/>
      <c r="D33" s="64"/>
      <c r="E33" s="62"/>
      <c r="F33" s="64"/>
      <c r="G33" s="64"/>
      <c r="H33" s="64"/>
      <c r="I33" s="79">
        <f t="shared" si="0"/>
        <v>0</v>
      </c>
      <c r="J33" s="64"/>
      <c r="K33" s="15" t="str">
        <f t="shared" si="1"/>
        <v/>
      </c>
      <c r="L33" s="15" t="str">
        <f>LEFT(IF(ISNUMBER(SEARCH("R",UPPER(PTC_Enrolments!A37))),"R","") &amp; IF(ISNUMBER(SEARCH("R",UPPER(A33))),"R",""),1)</f>
        <v/>
      </c>
    </row>
    <row r="34" spans="1:12" x14ac:dyDescent="0.25">
      <c r="A34" s="64"/>
      <c r="B34" s="64"/>
      <c r="C34" s="64"/>
      <c r="D34" s="64"/>
      <c r="E34" s="62"/>
      <c r="F34" s="64"/>
      <c r="G34" s="64"/>
      <c r="H34" s="64"/>
      <c r="I34" s="79">
        <f t="shared" si="0"/>
        <v>0</v>
      </c>
      <c r="J34" s="64"/>
      <c r="K34" s="15" t="str">
        <f t="shared" si="1"/>
        <v/>
      </c>
      <c r="L34" s="15" t="str">
        <f>LEFT(IF(ISNUMBER(SEARCH("R",UPPER(PTC_Enrolments!A38))),"R","") &amp; IF(ISNUMBER(SEARCH("R",UPPER(A34))),"R",""),1)</f>
        <v/>
      </c>
    </row>
    <row r="35" spans="1:12" x14ac:dyDescent="0.25">
      <c r="A35" s="64"/>
      <c r="B35" s="64"/>
      <c r="C35" s="64"/>
      <c r="D35" s="64"/>
      <c r="E35" s="62"/>
      <c r="F35" s="64"/>
      <c r="G35" s="64"/>
      <c r="H35" s="64"/>
      <c r="I35" s="79">
        <f t="shared" si="0"/>
        <v>0</v>
      </c>
      <c r="J35" s="64"/>
      <c r="K35" s="15" t="str">
        <f t="shared" si="1"/>
        <v/>
      </c>
      <c r="L35" s="15" t="str">
        <f>LEFT(IF(ISNUMBER(SEARCH("R",UPPER(PTC_Enrolments!A39))),"R","") &amp; IF(ISNUMBER(SEARCH("R",UPPER(A35))),"R",""),1)</f>
        <v/>
      </c>
    </row>
    <row r="36" spans="1:12" x14ac:dyDescent="0.25">
      <c r="A36" s="64"/>
      <c r="B36" s="64"/>
      <c r="C36" s="64"/>
      <c r="D36" s="64"/>
      <c r="E36" s="62"/>
      <c r="F36" s="64"/>
      <c r="G36" s="64"/>
      <c r="H36" s="64"/>
      <c r="I36" s="79">
        <f t="shared" si="0"/>
        <v>0</v>
      </c>
      <c r="J36" s="64"/>
      <c r="K36" s="15" t="str">
        <f t="shared" si="1"/>
        <v/>
      </c>
      <c r="L36" s="15" t="str">
        <f>LEFT(IF(ISNUMBER(SEARCH("R",UPPER(PTC_Enrolments!A40))),"R","") &amp; IF(ISNUMBER(SEARCH("R",UPPER(A36))),"R",""),1)</f>
        <v/>
      </c>
    </row>
    <row r="37" spans="1:12" x14ac:dyDescent="0.25">
      <c r="A37" s="64"/>
      <c r="B37" s="64"/>
      <c r="C37" s="64"/>
      <c r="D37" s="64"/>
      <c r="E37" s="62"/>
      <c r="F37" s="64"/>
      <c r="G37" s="64"/>
      <c r="H37" s="64"/>
      <c r="I37" s="79">
        <f t="shared" si="0"/>
        <v>0</v>
      </c>
      <c r="J37" s="64"/>
      <c r="K37" s="15" t="str">
        <f t="shared" si="1"/>
        <v/>
      </c>
      <c r="L37" s="15" t="str">
        <f>LEFT(IF(ISNUMBER(SEARCH("R",UPPER(PTC_Enrolments!A41))),"R","") &amp; IF(ISNUMBER(SEARCH("R",UPPER(A37))),"R",""),1)</f>
        <v/>
      </c>
    </row>
    <row r="38" spans="1:12" x14ac:dyDescent="0.25">
      <c r="A38" s="64"/>
      <c r="B38" s="64"/>
      <c r="C38" s="64"/>
      <c r="D38" s="64"/>
      <c r="E38" s="62"/>
      <c r="F38" s="64"/>
      <c r="G38" s="64"/>
      <c r="H38" s="64"/>
      <c r="I38" s="79">
        <f t="shared" si="0"/>
        <v>0</v>
      </c>
      <c r="J38" s="64"/>
      <c r="K38" s="15" t="str">
        <f t="shared" si="1"/>
        <v/>
      </c>
      <c r="L38" s="15" t="str">
        <f>LEFT(IF(ISNUMBER(SEARCH("R",UPPER(PTC_Enrolments!A42))),"R","") &amp; IF(ISNUMBER(SEARCH("R",UPPER(A38))),"R",""),1)</f>
        <v/>
      </c>
    </row>
    <row r="39" spans="1:12" x14ac:dyDescent="0.25">
      <c r="A39" s="64"/>
      <c r="B39" s="64"/>
      <c r="C39" s="64"/>
      <c r="D39" s="64"/>
      <c r="E39" s="62"/>
      <c r="F39" s="64"/>
      <c r="G39" s="64"/>
      <c r="H39" s="64"/>
      <c r="I39" s="79">
        <f t="shared" si="0"/>
        <v>0</v>
      </c>
      <c r="J39" s="64"/>
      <c r="K39" s="15" t="str">
        <f t="shared" si="1"/>
        <v/>
      </c>
      <c r="L39" s="15" t="str">
        <f>LEFT(IF(ISNUMBER(SEARCH("R",UPPER(PTC_Enrolments!A43))),"R","") &amp; IF(ISNUMBER(SEARCH("R",UPPER(A39))),"R",""),1)</f>
        <v/>
      </c>
    </row>
    <row r="40" spans="1:12" x14ac:dyDescent="0.25">
      <c r="A40" s="64"/>
      <c r="B40" s="64"/>
      <c r="C40" s="64"/>
      <c r="D40" s="64"/>
      <c r="E40" s="62"/>
      <c r="F40" s="64"/>
      <c r="G40" s="64"/>
      <c r="H40" s="64"/>
      <c r="I40" s="79">
        <f t="shared" si="0"/>
        <v>0</v>
      </c>
      <c r="J40" s="64"/>
      <c r="K40" s="15" t="str">
        <f t="shared" si="1"/>
        <v/>
      </c>
      <c r="L40" s="15" t="str">
        <f>LEFT(IF(ISNUMBER(SEARCH("R",UPPER(PTC_Enrolments!A44))),"R","") &amp; IF(ISNUMBER(SEARCH("R",UPPER(A40))),"R",""),1)</f>
        <v/>
      </c>
    </row>
    <row r="41" spans="1:12" x14ac:dyDescent="0.25">
      <c r="A41" s="64"/>
      <c r="B41" s="64"/>
      <c r="C41" s="64"/>
      <c r="D41" s="64"/>
      <c r="E41" s="62"/>
      <c r="F41" s="64"/>
      <c r="G41" s="64"/>
      <c r="H41" s="64"/>
      <c r="I41" s="79">
        <f t="shared" si="0"/>
        <v>0</v>
      </c>
      <c r="J41" s="64"/>
      <c r="K41" s="15" t="str">
        <f t="shared" si="1"/>
        <v/>
      </c>
      <c r="L41" s="15" t="str">
        <f>LEFT(IF(ISNUMBER(SEARCH("R",UPPER(PTC_Enrolments!A45))),"R","") &amp; IF(ISNUMBER(SEARCH("R",UPPER(A41))),"R",""),1)</f>
        <v/>
      </c>
    </row>
    <row r="42" spans="1:12" x14ac:dyDescent="0.25">
      <c r="A42" s="64"/>
      <c r="B42" s="64"/>
      <c r="C42" s="64"/>
      <c r="D42" s="64"/>
      <c r="E42" s="62"/>
      <c r="F42" s="64"/>
      <c r="G42" s="64"/>
      <c r="H42" s="64"/>
      <c r="I42" s="79">
        <f t="shared" si="0"/>
        <v>0</v>
      </c>
      <c r="J42" s="64"/>
      <c r="K42" s="15" t="str">
        <f t="shared" si="1"/>
        <v/>
      </c>
      <c r="L42" s="15" t="str">
        <f>LEFT(IF(ISNUMBER(SEARCH("R",UPPER(PTC_Enrolments!A46))),"R","") &amp; IF(ISNUMBER(SEARCH("R",UPPER(A42))),"R",""),1)</f>
        <v/>
      </c>
    </row>
    <row r="43" spans="1:12" x14ac:dyDescent="0.25">
      <c r="A43" s="64"/>
      <c r="B43" s="64"/>
      <c r="C43" s="64"/>
      <c r="D43" s="64"/>
      <c r="E43" s="62"/>
      <c r="F43" s="64"/>
      <c r="G43" s="64"/>
      <c r="H43" s="64"/>
      <c r="I43" s="79">
        <f t="shared" si="0"/>
        <v>0</v>
      </c>
      <c r="J43" s="64"/>
      <c r="K43" s="15" t="str">
        <f t="shared" si="1"/>
        <v/>
      </c>
      <c r="L43" s="15" t="str">
        <f>LEFT(IF(ISNUMBER(SEARCH("R",UPPER(PTC_Enrolments!A47))),"R","") &amp; IF(ISNUMBER(SEARCH("R",UPPER(A43))),"R",""),1)</f>
        <v/>
      </c>
    </row>
    <row r="44" spans="1:12" x14ac:dyDescent="0.25">
      <c r="A44" s="64"/>
      <c r="B44" s="64"/>
      <c r="C44" s="64"/>
      <c r="D44" s="64"/>
      <c r="E44" s="62"/>
      <c r="F44" s="64"/>
      <c r="G44" s="64"/>
      <c r="H44" s="64"/>
      <c r="I44" s="79">
        <f t="shared" si="0"/>
        <v>0</v>
      </c>
      <c r="J44" s="64"/>
      <c r="K44" s="15" t="str">
        <f t="shared" si="1"/>
        <v/>
      </c>
      <c r="L44" s="15" t="str">
        <f>LEFT(IF(ISNUMBER(SEARCH("R",UPPER(PTC_Enrolments!A48))),"R","") &amp; IF(ISNUMBER(SEARCH("R",UPPER(A44))),"R",""),1)</f>
        <v/>
      </c>
    </row>
    <row r="45" spans="1:12" x14ac:dyDescent="0.25">
      <c r="A45" s="64"/>
      <c r="B45" s="64"/>
      <c r="C45" s="64"/>
      <c r="D45" s="64"/>
      <c r="E45" s="62"/>
      <c r="F45" s="64"/>
      <c r="G45" s="64"/>
      <c r="H45" s="64"/>
      <c r="I45" s="79">
        <f t="shared" si="0"/>
        <v>0</v>
      </c>
      <c r="J45" s="64"/>
      <c r="K45" s="15" t="str">
        <f t="shared" si="1"/>
        <v/>
      </c>
      <c r="L45" s="15" t="str">
        <f>LEFT(IF(ISNUMBER(SEARCH("R",UPPER(PTC_Enrolments!A49))),"R","") &amp; IF(ISNUMBER(SEARCH("R",UPPER(A45))),"R",""),1)</f>
        <v/>
      </c>
    </row>
    <row r="46" spans="1:12" x14ac:dyDescent="0.25">
      <c r="A46" s="64"/>
      <c r="B46" s="64"/>
      <c r="C46" s="64"/>
      <c r="D46" s="64"/>
      <c r="E46" s="62"/>
      <c r="F46" s="64"/>
      <c r="G46" s="64"/>
      <c r="H46" s="64"/>
      <c r="I46" s="79">
        <f t="shared" si="0"/>
        <v>0</v>
      </c>
      <c r="J46" s="64"/>
      <c r="K46" s="15" t="str">
        <f t="shared" si="1"/>
        <v/>
      </c>
      <c r="L46" s="15" t="str">
        <f>LEFT(IF(ISNUMBER(SEARCH("R",UPPER(PTC_Enrolments!A50))),"R","") &amp; IF(ISNUMBER(SEARCH("R",UPPER(A46))),"R",""),1)</f>
        <v/>
      </c>
    </row>
    <row r="47" spans="1:12" x14ac:dyDescent="0.25">
      <c r="A47" s="64"/>
      <c r="B47" s="64"/>
      <c r="C47" s="64"/>
      <c r="D47" s="64"/>
      <c r="E47" s="62"/>
      <c r="F47" s="64"/>
      <c r="G47" s="64"/>
      <c r="H47" s="64"/>
      <c r="I47" s="79">
        <f t="shared" si="0"/>
        <v>0</v>
      </c>
      <c r="J47" s="64"/>
      <c r="K47" s="15" t="str">
        <f t="shared" si="1"/>
        <v/>
      </c>
      <c r="L47" s="15" t="str">
        <f>LEFT(IF(ISNUMBER(SEARCH("R",UPPER(PTC_Enrolments!A51))),"R","") &amp; IF(ISNUMBER(SEARCH("R",UPPER(A47))),"R",""),1)</f>
        <v/>
      </c>
    </row>
    <row r="48" spans="1:12" x14ac:dyDescent="0.25">
      <c r="A48" s="64"/>
      <c r="B48" s="64"/>
      <c r="C48" s="64"/>
      <c r="D48" s="64"/>
      <c r="E48" s="62"/>
      <c r="F48" s="64"/>
      <c r="G48" s="64"/>
      <c r="H48" s="64"/>
      <c r="I48" s="79">
        <f t="shared" si="0"/>
        <v>0</v>
      </c>
      <c r="J48" s="64"/>
      <c r="K48" s="15" t="str">
        <f t="shared" si="1"/>
        <v/>
      </c>
      <c r="L48" s="15" t="str">
        <f>LEFT(IF(ISNUMBER(SEARCH("R",UPPER(PTC_Enrolments!A52))),"R","") &amp; IF(ISNUMBER(SEARCH("R",UPPER(A48))),"R",""),1)</f>
        <v/>
      </c>
    </row>
    <row r="49" spans="1:12" x14ac:dyDescent="0.25">
      <c r="A49" s="64"/>
      <c r="B49" s="64"/>
      <c r="C49" s="64"/>
      <c r="D49" s="64"/>
      <c r="E49" s="62"/>
      <c r="F49" s="64"/>
      <c r="G49" s="64"/>
      <c r="H49" s="64"/>
      <c r="I49" s="79">
        <f t="shared" si="0"/>
        <v>0</v>
      </c>
      <c r="J49" s="64"/>
      <c r="K49" s="15" t="str">
        <f t="shared" si="1"/>
        <v/>
      </c>
      <c r="L49" s="15" t="str">
        <f>LEFT(IF(ISNUMBER(SEARCH("R",UPPER(PTC_Enrolments!A53))),"R","") &amp; IF(ISNUMBER(SEARCH("R",UPPER(A49))),"R",""),1)</f>
        <v/>
      </c>
    </row>
    <row r="50" spans="1:12" x14ac:dyDescent="0.25">
      <c r="A50" s="64"/>
      <c r="B50" s="64"/>
      <c r="C50" s="64"/>
      <c r="D50" s="64"/>
      <c r="E50" s="62"/>
      <c r="F50" s="64"/>
      <c r="G50" s="64"/>
      <c r="H50" s="64"/>
      <c r="I50" s="79">
        <f t="shared" si="0"/>
        <v>0</v>
      </c>
      <c r="J50" s="64"/>
      <c r="K50" s="15" t="str">
        <f t="shared" si="1"/>
        <v/>
      </c>
      <c r="L50" s="15" t="str">
        <f>LEFT(IF(ISNUMBER(SEARCH("R",UPPER(PTC_Enrolments!A54))),"R","") &amp; IF(ISNUMBER(SEARCH("R",UPPER(A50))),"R",""),1)</f>
        <v/>
      </c>
    </row>
    <row r="51" spans="1:12" x14ac:dyDescent="0.25">
      <c r="A51" s="64"/>
      <c r="B51" s="64"/>
      <c r="C51" s="64"/>
      <c r="D51" s="64"/>
      <c r="E51" s="62"/>
      <c r="F51" s="64"/>
      <c r="G51" s="64"/>
      <c r="H51" s="64"/>
      <c r="I51" s="79">
        <f t="shared" si="0"/>
        <v>0</v>
      </c>
      <c r="J51" s="64"/>
      <c r="K51" s="15" t="str">
        <f t="shared" si="1"/>
        <v/>
      </c>
      <c r="L51" s="15" t="str">
        <f>LEFT(IF(ISNUMBER(SEARCH("R",UPPER(PTC_Enrolments!A55))),"R","") &amp; IF(ISNUMBER(SEARCH("R",UPPER(A51))),"R",""),1)</f>
        <v/>
      </c>
    </row>
    <row r="52" spans="1:12" x14ac:dyDescent="0.25">
      <c r="A52" s="64"/>
      <c r="B52" s="64"/>
      <c r="C52" s="64"/>
      <c r="D52" s="64"/>
      <c r="E52" s="62"/>
      <c r="F52" s="64"/>
      <c r="G52" s="64"/>
      <c r="H52" s="64"/>
      <c r="I52" s="79">
        <f t="shared" si="0"/>
        <v>0</v>
      </c>
      <c r="J52" s="64"/>
      <c r="K52" s="15" t="str">
        <f t="shared" si="1"/>
        <v/>
      </c>
      <c r="L52" s="15" t="str">
        <f>LEFT(IF(ISNUMBER(SEARCH("R",UPPER(PTC_Enrolments!A56))),"R","") &amp; IF(ISNUMBER(SEARCH("R",UPPER(A52))),"R",""),1)</f>
        <v/>
      </c>
    </row>
    <row r="53" spans="1:12" x14ac:dyDescent="0.25">
      <c r="A53" s="64"/>
      <c r="B53" s="64"/>
      <c r="C53" s="64"/>
      <c r="D53" s="64"/>
      <c r="E53" s="62"/>
      <c r="F53" s="64"/>
      <c r="G53" s="64"/>
      <c r="H53" s="64"/>
      <c r="I53" s="79">
        <f t="shared" si="0"/>
        <v>0</v>
      </c>
      <c r="J53" s="64"/>
      <c r="K53" s="15" t="str">
        <f t="shared" si="1"/>
        <v/>
      </c>
      <c r="L53" s="15" t="str">
        <f>LEFT(IF(ISNUMBER(SEARCH("R",UPPER(PTC_Enrolments!A57))),"R","") &amp; IF(ISNUMBER(SEARCH("R",UPPER(A53))),"R",""),1)</f>
        <v/>
      </c>
    </row>
    <row r="54" spans="1:12" x14ac:dyDescent="0.25">
      <c r="A54" s="64"/>
      <c r="B54" s="64"/>
      <c r="C54" s="64"/>
      <c r="D54" s="64"/>
      <c r="E54" s="62"/>
      <c r="F54" s="64"/>
      <c r="G54" s="64"/>
      <c r="H54" s="64"/>
      <c r="I54" s="79">
        <f t="shared" si="0"/>
        <v>0</v>
      </c>
      <c r="J54" s="64"/>
      <c r="K54" s="15" t="str">
        <f t="shared" si="1"/>
        <v/>
      </c>
      <c r="L54" s="15" t="str">
        <f>LEFT(IF(ISNUMBER(SEARCH("R",UPPER(PTC_Enrolments!A58))),"R","") &amp; IF(ISNUMBER(SEARCH("R",UPPER(A54))),"R",""),1)</f>
        <v/>
      </c>
    </row>
    <row r="55" spans="1:12" x14ac:dyDescent="0.25">
      <c r="A55" s="64"/>
      <c r="B55" s="64"/>
      <c r="C55" s="64"/>
      <c r="D55" s="64"/>
      <c r="E55" s="62"/>
      <c r="F55" s="64"/>
      <c r="G55" s="64"/>
      <c r="H55" s="64"/>
      <c r="I55" s="79">
        <f t="shared" si="0"/>
        <v>0</v>
      </c>
      <c r="J55" s="64"/>
      <c r="K55" s="15" t="str">
        <f t="shared" si="1"/>
        <v/>
      </c>
      <c r="L55" s="15" t="str">
        <f>LEFT(IF(ISNUMBER(SEARCH("R",UPPER(PTC_Enrolments!A59))),"R","") &amp; IF(ISNUMBER(SEARCH("R",UPPER(A55))),"R",""),1)</f>
        <v/>
      </c>
    </row>
    <row r="56" spans="1:12" x14ac:dyDescent="0.25">
      <c r="A56" s="64"/>
      <c r="B56" s="64"/>
      <c r="C56" s="64"/>
      <c r="D56" s="64"/>
      <c r="E56" s="62"/>
      <c r="F56" s="64"/>
      <c r="G56" s="64"/>
      <c r="H56" s="64"/>
      <c r="I56" s="79">
        <f t="shared" si="0"/>
        <v>0</v>
      </c>
      <c r="J56" s="64"/>
      <c r="K56" s="15" t="str">
        <f t="shared" si="1"/>
        <v/>
      </c>
      <c r="L56" s="15" t="str">
        <f>LEFT(IF(ISNUMBER(SEARCH("R",UPPER(PTC_Enrolments!A60))),"R","") &amp; IF(ISNUMBER(SEARCH("R",UPPER(A56))),"R",""),1)</f>
        <v/>
      </c>
    </row>
    <row r="57" spans="1:12" x14ac:dyDescent="0.25">
      <c r="A57" s="64"/>
      <c r="B57" s="64"/>
      <c r="C57" s="64"/>
      <c r="D57" s="64"/>
      <c r="E57" s="62"/>
      <c r="F57" s="64"/>
      <c r="G57" s="64"/>
      <c r="H57" s="64"/>
      <c r="I57" s="79">
        <f t="shared" si="0"/>
        <v>0</v>
      </c>
      <c r="J57" s="64"/>
      <c r="K57" s="15" t="str">
        <f t="shared" si="1"/>
        <v/>
      </c>
      <c r="L57" s="15" t="str">
        <f>LEFT(IF(ISNUMBER(SEARCH("R",UPPER(PTC_Enrolments!A61))),"R","") &amp; IF(ISNUMBER(SEARCH("R",UPPER(A57))),"R",""),1)</f>
        <v/>
      </c>
    </row>
    <row r="58" spans="1:12" x14ac:dyDescent="0.25">
      <c r="A58" s="64"/>
      <c r="B58" s="64"/>
      <c r="C58" s="64"/>
      <c r="D58" s="64"/>
      <c r="E58" s="62"/>
      <c r="F58" s="64"/>
      <c r="G58" s="64"/>
      <c r="H58" s="64"/>
      <c r="I58" s="79">
        <f t="shared" si="0"/>
        <v>0</v>
      </c>
      <c r="J58" s="64"/>
      <c r="K58" s="15" t="str">
        <f t="shared" si="1"/>
        <v/>
      </c>
      <c r="L58" s="15" t="str">
        <f>LEFT(IF(ISNUMBER(SEARCH("R",UPPER(PTC_Enrolments!A62))),"R","") &amp; IF(ISNUMBER(SEARCH("R",UPPER(A58))),"R",""),1)</f>
        <v/>
      </c>
    </row>
    <row r="59" spans="1:12" x14ac:dyDescent="0.25">
      <c r="A59" s="64"/>
      <c r="B59" s="64"/>
      <c r="C59" s="64"/>
      <c r="D59" s="64"/>
      <c r="E59" s="62"/>
      <c r="F59" s="64"/>
      <c r="G59" s="64"/>
      <c r="H59" s="64"/>
      <c r="I59" s="79">
        <f t="shared" si="0"/>
        <v>0</v>
      </c>
      <c r="J59" s="64"/>
      <c r="K59" s="15" t="str">
        <f t="shared" si="1"/>
        <v/>
      </c>
      <c r="L59" s="15" t="str">
        <f>LEFT(IF(ISNUMBER(SEARCH("R",UPPER(PTC_Enrolments!A63))),"R","") &amp; IF(ISNUMBER(SEARCH("R",UPPER(A59))),"R",""),1)</f>
        <v/>
      </c>
    </row>
    <row r="60" spans="1:12" x14ac:dyDescent="0.25">
      <c r="A60" s="64"/>
      <c r="B60" s="64"/>
      <c r="C60" s="64"/>
      <c r="D60" s="64"/>
      <c r="E60" s="62"/>
      <c r="F60" s="64"/>
      <c r="G60" s="64"/>
      <c r="H60" s="64"/>
      <c r="I60" s="79">
        <f t="shared" si="0"/>
        <v>0</v>
      </c>
      <c r="J60" s="64"/>
      <c r="K60" s="15" t="str">
        <f t="shared" si="1"/>
        <v/>
      </c>
      <c r="L60" s="15" t="str">
        <f>LEFT(IF(ISNUMBER(SEARCH("R",UPPER(PTC_Enrolments!A64))),"R","") &amp; IF(ISNUMBER(SEARCH("R",UPPER(A60))),"R",""),1)</f>
        <v/>
      </c>
    </row>
    <row r="61" spans="1:12" x14ac:dyDescent="0.25">
      <c r="A61" s="64"/>
      <c r="B61" s="64"/>
      <c r="C61" s="64"/>
      <c r="D61" s="64"/>
      <c r="E61" s="62"/>
      <c r="F61" s="64"/>
      <c r="G61" s="64"/>
      <c r="H61" s="64"/>
      <c r="I61" s="79">
        <f t="shared" si="0"/>
        <v>0</v>
      </c>
      <c r="J61" s="64"/>
      <c r="K61" s="15" t="str">
        <f t="shared" si="1"/>
        <v/>
      </c>
      <c r="L61" s="15" t="str">
        <f>LEFT(IF(ISNUMBER(SEARCH("R",UPPER(PTC_Enrolments!A65))),"R","") &amp; IF(ISNUMBER(SEARCH("R",UPPER(A61))),"R",""),1)</f>
        <v/>
      </c>
    </row>
    <row r="62" spans="1:12" x14ac:dyDescent="0.25">
      <c r="A62" s="64"/>
      <c r="B62" s="64"/>
      <c r="C62" s="64"/>
      <c r="D62" s="64"/>
      <c r="E62" s="62"/>
      <c r="F62" s="64"/>
      <c r="G62" s="64"/>
      <c r="H62" s="64"/>
      <c r="I62" s="79">
        <f t="shared" si="0"/>
        <v>0</v>
      </c>
      <c r="J62" s="64"/>
      <c r="K62" s="15" t="str">
        <f t="shared" si="1"/>
        <v/>
      </c>
      <c r="L62" s="15" t="str">
        <f>LEFT(IF(ISNUMBER(SEARCH("R",UPPER(PTC_Enrolments!A66))),"R","") &amp; IF(ISNUMBER(SEARCH("R",UPPER(A62))),"R",""),1)</f>
        <v/>
      </c>
    </row>
    <row r="63" spans="1:12" x14ac:dyDescent="0.25">
      <c r="A63" s="64"/>
      <c r="B63" s="64"/>
      <c r="C63" s="64"/>
      <c r="D63" s="64"/>
      <c r="E63" s="62"/>
      <c r="F63" s="64"/>
      <c r="G63" s="64"/>
      <c r="H63" s="64"/>
      <c r="I63" s="79">
        <f t="shared" si="0"/>
        <v>0</v>
      </c>
      <c r="J63" s="64"/>
      <c r="K63" s="15" t="str">
        <f t="shared" si="1"/>
        <v/>
      </c>
      <c r="L63" s="15" t="str">
        <f>LEFT(IF(ISNUMBER(SEARCH("R",UPPER(PTC_Enrolments!A67))),"R","") &amp; IF(ISNUMBER(SEARCH("R",UPPER(A63))),"R",""),1)</f>
        <v/>
      </c>
    </row>
    <row r="64" spans="1:12" x14ac:dyDescent="0.25">
      <c r="A64" s="64"/>
      <c r="B64" s="64"/>
      <c r="C64" s="64"/>
      <c r="D64" s="64"/>
      <c r="E64" s="62"/>
      <c r="F64" s="64"/>
      <c r="G64" s="64"/>
      <c r="H64" s="64"/>
      <c r="I64" s="79">
        <f t="shared" si="0"/>
        <v>0</v>
      </c>
      <c r="J64" s="64"/>
      <c r="K64" s="15" t="str">
        <f t="shared" si="1"/>
        <v/>
      </c>
      <c r="L64" s="15" t="str">
        <f>LEFT(IF(ISNUMBER(SEARCH("R",UPPER(PTC_Enrolments!A68))),"R","") &amp; IF(ISNUMBER(SEARCH("R",UPPER(A64))),"R",""),1)</f>
        <v/>
      </c>
    </row>
    <row r="65" spans="1:12" x14ac:dyDescent="0.25">
      <c r="A65" s="64"/>
      <c r="B65" s="64"/>
      <c r="C65" s="64"/>
      <c r="D65" s="64"/>
      <c r="E65" s="62"/>
      <c r="F65" s="64"/>
      <c r="G65" s="64"/>
      <c r="H65" s="64"/>
      <c r="I65" s="79">
        <f t="shared" si="0"/>
        <v>0</v>
      </c>
      <c r="J65" s="64"/>
      <c r="K65" s="15" t="str">
        <f t="shared" si="1"/>
        <v/>
      </c>
      <c r="L65" s="15" t="str">
        <f>LEFT(IF(ISNUMBER(SEARCH("R",UPPER(PTC_Enrolments!A69))),"R","") &amp; IF(ISNUMBER(SEARCH("R",UPPER(A65))),"R",""),1)</f>
        <v/>
      </c>
    </row>
    <row r="66" spans="1:12" x14ac:dyDescent="0.25">
      <c r="A66" s="64"/>
      <c r="B66" s="64"/>
      <c r="C66" s="64"/>
      <c r="D66" s="64"/>
      <c r="E66" s="62"/>
      <c r="F66" s="64"/>
      <c r="G66" s="64"/>
      <c r="H66" s="64"/>
      <c r="I66" s="79">
        <f t="shared" si="0"/>
        <v>0</v>
      </c>
      <c r="J66" s="64"/>
      <c r="K66" s="15" t="str">
        <f t="shared" si="1"/>
        <v/>
      </c>
      <c r="L66" s="15" t="str">
        <f>LEFT(IF(ISNUMBER(SEARCH("R",UPPER(PTC_Enrolments!A70))),"R","") &amp; IF(ISNUMBER(SEARCH("R",UPPER(A66))),"R",""),1)</f>
        <v/>
      </c>
    </row>
    <row r="67" spans="1:12" x14ac:dyDescent="0.25">
      <c r="A67" s="64"/>
      <c r="B67" s="64"/>
      <c r="C67" s="64"/>
      <c r="D67" s="64"/>
      <c r="E67" s="62"/>
      <c r="F67" s="64"/>
      <c r="G67" s="64"/>
      <c r="H67" s="64"/>
      <c r="I67" s="79">
        <f t="shared" si="0"/>
        <v>0</v>
      </c>
      <c r="J67" s="64"/>
      <c r="K67" s="15" t="str">
        <f t="shared" si="1"/>
        <v/>
      </c>
      <c r="L67" s="15" t="str">
        <f>LEFT(IF(ISNUMBER(SEARCH("R",UPPER(PTC_Enrolments!A71))),"R","") &amp; IF(ISNUMBER(SEARCH("R",UPPER(A67))),"R",""),1)</f>
        <v/>
      </c>
    </row>
    <row r="68" spans="1:12" x14ac:dyDescent="0.25">
      <c r="A68" s="64"/>
      <c r="B68" s="64"/>
      <c r="C68" s="64"/>
      <c r="D68" s="64"/>
      <c r="E68" s="62"/>
      <c r="F68" s="64"/>
      <c r="G68" s="64"/>
      <c r="H68" s="64"/>
      <c r="I68" s="79">
        <f t="shared" si="0"/>
        <v>0</v>
      </c>
      <c r="J68" s="64"/>
      <c r="K68" s="15" t="str">
        <f t="shared" si="1"/>
        <v/>
      </c>
      <c r="L68" s="15" t="str">
        <f>LEFT(IF(ISNUMBER(SEARCH("R",UPPER(PTC_Enrolments!A72))),"R","") &amp; IF(ISNUMBER(SEARCH("R",UPPER(A68))),"R",""),1)</f>
        <v/>
      </c>
    </row>
    <row r="69" spans="1:12" x14ac:dyDescent="0.25">
      <c r="A69" s="64"/>
      <c r="B69" s="64"/>
      <c r="C69" s="64"/>
      <c r="D69" s="64"/>
      <c r="E69" s="62"/>
      <c r="F69" s="64"/>
      <c r="G69" s="64"/>
      <c r="H69" s="64"/>
      <c r="I69" s="79">
        <f t="shared" si="0"/>
        <v>0</v>
      </c>
      <c r="J69" s="64"/>
      <c r="K69" s="15" t="str">
        <f t="shared" si="1"/>
        <v/>
      </c>
      <c r="L69" s="15" t="str">
        <f>LEFT(IF(ISNUMBER(SEARCH("R",UPPER(PTC_Enrolments!A73))),"R","") &amp; IF(ISNUMBER(SEARCH("R",UPPER(A69))),"R",""),1)</f>
        <v/>
      </c>
    </row>
    <row r="70" spans="1:12" x14ac:dyDescent="0.25">
      <c r="A70" s="64"/>
      <c r="B70" s="64"/>
      <c r="C70" s="64"/>
      <c r="D70" s="64"/>
      <c r="E70" s="62"/>
      <c r="F70" s="64"/>
      <c r="G70" s="64"/>
      <c r="H70" s="64"/>
      <c r="I70" s="79">
        <f t="shared" si="0"/>
        <v>0</v>
      </c>
      <c r="J70" s="64"/>
      <c r="K70" s="15" t="str">
        <f t="shared" si="1"/>
        <v/>
      </c>
      <c r="L70" s="15" t="str">
        <f>LEFT(IF(ISNUMBER(SEARCH("R",UPPER(PTC_Enrolments!A74))),"R","") &amp; IF(ISNUMBER(SEARCH("R",UPPER(A70))),"R",""),1)</f>
        <v/>
      </c>
    </row>
    <row r="71" spans="1:12" x14ac:dyDescent="0.25">
      <c r="A71" s="64"/>
      <c r="B71" s="64"/>
      <c r="C71" s="64"/>
      <c r="D71" s="64"/>
      <c r="E71" s="62"/>
      <c r="F71" s="64"/>
      <c r="G71" s="64"/>
      <c r="H71" s="64"/>
      <c r="I71" s="79">
        <f t="shared" si="0"/>
        <v>0</v>
      </c>
      <c r="J71" s="64"/>
      <c r="K71" s="15" t="str">
        <f t="shared" si="1"/>
        <v/>
      </c>
      <c r="L71" s="15" t="str">
        <f>LEFT(IF(ISNUMBER(SEARCH("R",UPPER(PTC_Enrolments!A75))),"R","") &amp; IF(ISNUMBER(SEARCH("R",UPPER(A71))),"R",""),1)</f>
        <v/>
      </c>
    </row>
    <row r="72" spans="1:12" x14ac:dyDescent="0.25">
      <c r="A72" s="64"/>
      <c r="B72" s="64"/>
      <c r="C72" s="64"/>
      <c r="D72" s="64"/>
      <c r="E72" s="62"/>
      <c r="F72" s="64"/>
      <c r="G72" s="64"/>
      <c r="H72" s="64"/>
      <c r="I72" s="79">
        <f t="shared" si="0"/>
        <v>0</v>
      </c>
      <c r="J72" s="64"/>
      <c r="K72" s="15" t="str">
        <f t="shared" si="1"/>
        <v/>
      </c>
      <c r="L72" s="15" t="str">
        <f>LEFT(IF(ISNUMBER(SEARCH("R",UPPER(PTC_Enrolments!A76))),"R","") &amp; IF(ISNUMBER(SEARCH("R",UPPER(A72))),"R",""),1)</f>
        <v/>
      </c>
    </row>
    <row r="73" spans="1:12" x14ac:dyDescent="0.25">
      <c r="A73" s="64"/>
      <c r="B73" s="64"/>
      <c r="C73" s="64"/>
      <c r="D73" s="64"/>
      <c r="E73" s="62"/>
      <c r="F73" s="64"/>
      <c r="G73" s="64"/>
      <c r="H73" s="64"/>
      <c r="I73" s="79">
        <f t="shared" si="0"/>
        <v>0</v>
      </c>
      <c r="J73" s="64"/>
      <c r="K73" s="15" t="str">
        <f t="shared" si="1"/>
        <v/>
      </c>
      <c r="L73" s="15" t="str">
        <f>LEFT(IF(ISNUMBER(SEARCH("R",UPPER(PTC_Enrolments!A77))),"R","") &amp; IF(ISNUMBER(SEARCH("R",UPPER(A73))),"R",""),1)</f>
        <v/>
      </c>
    </row>
    <row r="74" spans="1:12" x14ac:dyDescent="0.25">
      <c r="A74" s="64"/>
      <c r="B74" s="64"/>
      <c r="C74" s="64"/>
      <c r="D74" s="64"/>
      <c r="E74" s="62"/>
      <c r="F74" s="64"/>
      <c r="G74" s="64"/>
      <c r="H74" s="64"/>
      <c r="I74" s="79">
        <f t="shared" ref="I74:I137" si="2">IF(LOWER(G74)="y",$L$7,0)+IF(H74&lt;&gt;"",20,0)</f>
        <v>0</v>
      </c>
      <c r="J74" s="64"/>
      <c r="K74" s="15" t="str">
        <f t="shared" si="1"/>
        <v/>
      </c>
      <c r="L74" s="15" t="str">
        <f>LEFT(IF(ISNUMBER(SEARCH("R",UPPER(PTC_Enrolments!A78))),"R","") &amp; IF(ISNUMBER(SEARCH("R",UPPER(A74))),"R",""),1)</f>
        <v/>
      </c>
    </row>
    <row r="75" spans="1:12" x14ac:dyDescent="0.25">
      <c r="A75" s="64"/>
      <c r="B75" s="64"/>
      <c r="C75" s="64"/>
      <c r="D75" s="64"/>
      <c r="E75" s="62"/>
      <c r="F75" s="64"/>
      <c r="G75" s="64"/>
      <c r="H75" s="64"/>
      <c r="I75" s="79">
        <f t="shared" si="2"/>
        <v>0</v>
      </c>
      <c r="J75" s="64"/>
      <c r="K75" s="15" t="str">
        <f t="shared" ref="K75:K138" si="3">IF(AND(B75&lt;&gt;"",E75 &amp; F75=""),"No Email Address","")</f>
        <v/>
      </c>
      <c r="L75" s="15" t="str">
        <f>LEFT(IF(ISNUMBER(SEARCH("R",UPPER(PTC_Enrolments!A79))),"R","") &amp; IF(ISNUMBER(SEARCH("R",UPPER(A75))),"R",""),1)</f>
        <v/>
      </c>
    </row>
    <row r="76" spans="1:12" x14ac:dyDescent="0.25">
      <c r="A76" s="64"/>
      <c r="B76" s="64"/>
      <c r="C76" s="64"/>
      <c r="D76" s="64"/>
      <c r="E76" s="62"/>
      <c r="F76" s="64"/>
      <c r="G76" s="64"/>
      <c r="H76" s="64"/>
      <c r="I76" s="79">
        <f t="shared" si="2"/>
        <v>0</v>
      </c>
      <c r="J76" s="64"/>
      <c r="K76" s="15" t="str">
        <f t="shared" si="3"/>
        <v/>
      </c>
      <c r="L76" s="15" t="str">
        <f>LEFT(IF(ISNUMBER(SEARCH("R",UPPER(PTC_Enrolments!A80))),"R","") &amp; IF(ISNUMBER(SEARCH("R",UPPER(A76))),"R",""),1)</f>
        <v/>
      </c>
    </row>
    <row r="77" spans="1:12" x14ac:dyDescent="0.25">
      <c r="A77" s="64"/>
      <c r="B77" s="64"/>
      <c r="C77" s="64"/>
      <c r="D77" s="64"/>
      <c r="E77" s="62"/>
      <c r="F77" s="64"/>
      <c r="G77" s="64"/>
      <c r="H77" s="64"/>
      <c r="I77" s="79">
        <f t="shared" si="2"/>
        <v>0</v>
      </c>
      <c r="J77" s="64"/>
      <c r="K77" s="15" t="str">
        <f t="shared" si="3"/>
        <v/>
      </c>
      <c r="L77" s="15" t="str">
        <f>LEFT(IF(ISNUMBER(SEARCH("R",UPPER(PTC_Enrolments!A81))),"R","") &amp; IF(ISNUMBER(SEARCH("R",UPPER(A77))),"R",""),1)</f>
        <v/>
      </c>
    </row>
    <row r="78" spans="1:12" x14ac:dyDescent="0.25">
      <c r="A78" s="64"/>
      <c r="B78" s="64"/>
      <c r="C78" s="64"/>
      <c r="D78" s="64"/>
      <c r="E78" s="62"/>
      <c r="F78" s="64"/>
      <c r="G78" s="64"/>
      <c r="H78" s="64"/>
      <c r="I78" s="79">
        <f t="shared" si="2"/>
        <v>0</v>
      </c>
      <c r="J78" s="64"/>
      <c r="K78" s="15" t="str">
        <f t="shared" si="3"/>
        <v/>
      </c>
      <c r="L78" s="15" t="str">
        <f>LEFT(IF(ISNUMBER(SEARCH("R",UPPER(PTC_Enrolments!A82))),"R","") &amp; IF(ISNUMBER(SEARCH("R",UPPER(A78))),"R",""),1)</f>
        <v/>
      </c>
    </row>
    <row r="79" spans="1:12" x14ac:dyDescent="0.25">
      <c r="A79" s="64"/>
      <c r="B79" s="64"/>
      <c r="C79" s="64"/>
      <c r="D79" s="64"/>
      <c r="E79" s="62"/>
      <c r="F79" s="64"/>
      <c r="G79" s="64"/>
      <c r="H79" s="64"/>
      <c r="I79" s="79">
        <f t="shared" si="2"/>
        <v>0</v>
      </c>
      <c r="J79" s="64"/>
      <c r="K79" s="15" t="str">
        <f t="shared" si="3"/>
        <v/>
      </c>
      <c r="L79" s="15" t="str">
        <f>LEFT(IF(ISNUMBER(SEARCH("R",UPPER(PTC_Enrolments!A83))),"R","") &amp; IF(ISNUMBER(SEARCH("R",UPPER(A79))),"R",""),1)</f>
        <v/>
      </c>
    </row>
    <row r="80" spans="1:12" x14ac:dyDescent="0.25">
      <c r="A80" s="64"/>
      <c r="B80" s="64"/>
      <c r="C80" s="64"/>
      <c r="D80" s="64"/>
      <c r="E80" s="62"/>
      <c r="F80" s="64"/>
      <c r="G80" s="64"/>
      <c r="H80" s="64"/>
      <c r="I80" s="79">
        <f t="shared" si="2"/>
        <v>0</v>
      </c>
      <c r="J80" s="64"/>
      <c r="K80" s="15" t="str">
        <f t="shared" si="3"/>
        <v/>
      </c>
      <c r="L80" s="15" t="str">
        <f>LEFT(IF(ISNUMBER(SEARCH("R",UPPER(PTC_Enrolments!A84))),"R","") &amp; IF(ISNUMBER(SEARCH("R",UPPER(A80))),"R",""),1)</f>
        <v/>
      </c>
    </row>
    <row r="81" spans="1:12" x14ac:dyDescent="0.25">
      <c r="A81" s="64"/>
      <c r="B81" s="64"/>
      <c r="C81" s="64"/>
      <c r="D81" s="64"/>
      <c r="E81" s="62"/>
      <c r="F81" s="64"/>
      <c r="G81" s="64"/>
      <c r="H81" s="64"/>
      <c r="I81" s="79">
        <f t="shared" si="2"/>
        <v>0</v>
      </c>
      <c r="J81" s="64"/>
      <c r="K81" s="15" t="str">
        <f t="shared" si="3"/>
        <v/>
      </c>
      <c r="L81" s="15" t="str">
        <f>LEFT(IF(ISNUMBER(SEARCH("R",UPPER(PTC_Enrolments!A85))),"R","") &amp; IF(ISNUMBER(SEARCH("R",UPPER(A81))),"R",""),1)</f>
        <v/>
      </c>
    </row>
    <row r="82" spans="1:12" x14ac:dyDescent="0.25">
      <c r="A82" s="64"/>
      <c r="B82" s="64"/>
      <c r="C82" s="64"/>
      <c r="D82" s="64"/>
      <c r="E82" s="62"/>
      <c r="F82" s="64"/>
      <c r="G82" s="64"/>
      <c r="H82" s="64"/>
      <c r="I82" s="79">
        <f t="shared" si="2"/>
        <v>0</v>
      </c>
      <c r="J82" s="64"/>
      <c r="K82" s="15" t="str">
        <f t="shared" si="3"/>
        <v/>
      </c>
      <c r="L82" s="15" t="str">
        <f>LEFT(IF(ISNUMBER(SEARCH("R",UPPER(PTC_Enrolments!A86))),"R","") &amp; IF(ISNUMBER(SEARCH("R",UPPER(A82))),"R",""),1)</f>
        <v/>
      </c>
    </row>
    <row r="83" spans="1:12" x14ac:dyDescent="0.25">
      <c r="A83" s="64"/>
      <c r="B83" s="64"/>
      <c r="C83" s="64"/>
      <c r="D83" s="64"/>
      <c r="E83" s="62"/>
      <c r="F83" s="64"/>
      <c r="G83" s="64"/>
      <c r="H83" s="64"/>
      <c r="I83" s="79">
        <f t="shared" si="2"/>
        <v>0</v>
      </c>
      <c r="J83" s="64"/>
      <c r="K83" s="15" t="str">
        <f t="shared" si="3"/>
        <v/>
      </c>
      <c r="L83" s="15" t="str">
        <f>LEFT(IF(ISNUMBER(SEARCH("R",UPPER(PTC_Enrolments!A87))),"R","") &amp; IF(ISNUMBER(SEARCH("R",UPPER(A83))),"R",""),1)</f>
        <v/>
      </c>
    </row>
    <row r="84" spans="1:12" x14ac:dyDescent="0.25">
      <c r="A84" s="64"/>
      <c r="B84" s="64"/>
      <c r="C84" s="64"/>
      <c r="D84" s="64"/>
      <c r="E84" s="62"/>
      <c r="F84" s="64"/>
      <c r="G84" s="64"/>
      <c r="H84" s="64"/>
      <c r="I84" s="79">
        <f t="shared" si="2"/>
        <v>0</v>
      </c>
      <c r="J84" s="64"/>
      <c r="K84" s="15" t="str">
        <f t="shared" si="3"/>
        <v/>
      </c>
      <c r="L84" s="15" t="str">
        <f>LEFT(IF(ISNUMBER(SEARCH("R",UPPER(PTC_Enrolments!A88))),"R","") &amp; IF(ISNUMBER(SEARCH("R",UPPER(A84))),"R",""),1)</f>
        <v/>
      </c>
    </row>
    <row r="85" spans="1:12" x14ac:dyDescent="0.25">
      <c r="A85" s="64"/>
      <c r="B85" s="64"/>
      <c r="C85" s="64"/>
      <c r="D85" s="64"/>
      <c r="E85" s="62"/>
      <c r="F85" s="64"/>
      <c r="G85" s="64"/>
      <c r="H85" s="64"/>
      <c r="I85" s="79">
        <f t="shared" si="2"/>
        <v>0</v>
      </c>
      <c r="J85" s="64"/>
      <c r="K85" s="15" t="str">
        <f t="shared" si="3"/>
        <v/>
      </c>
      <c r="L85" s="15" t="str">
        <f>LEFT(IF(ISNUMBER(SEARCH("R",UPPER(PTC_Enrolments!A89))),"R","") &amp; IF(ISNUMBER(SEARCH("R",UPPER(A85))),"R",""),1)</f>
        <v/>
      </c>
    </row>
    <row r="86" spans="1:12" x14ac:dyDescent="0.25">
      <c r="A86" s="64"/>
      <c r="B86" s="64"/>
      <c r="C86" s="64"/>
      <c r="D86" s="64"/>
      <c r="E86" s="62"/>
      <c r="F86" s="64"/>
      <c r="G86" s="64"/>
      <c r="H86" s="64"/>
      <c r="I86" s="79">
        <f t="shared" si="2"/>
        <v>0</v>
      </c>
      <c r="J86" s="64"/>
      <c r="K86" s="15" t="str">
        <f t="shared" si="3"/>
        <v/>
      </c>
      <c r="L86" s="15" t="str">
        <f>LEFT(IF(ISNUMBER(SEARCH("R",UPPER(PTC_Enrolments!A90))),"R","") &amp; IF(ISNUMBER(SEARCH("R",UPPER(A86))),"R",""),1)</f>
        <v/>
      </c>
    </row>
    <row r="87" spans="1:12" x14ac:dyDescent="0.25">
      <c r="A87" s="64"/>
      <c r="B87" s="64"/>
      <c r="C87" s="64"/>
      <c r="D87" s="64"/>
      <c r="E87" s="62"/>
      <c r="F87" s="64"/>
      <c r="G87" s="64"/>
      <c r="H87" s="64"/>
      <c r="I87" s="79">
        <f t="shared" si="2"/>
        <v>0</v>
      </c>
      <c r="J87" s="64"/>
      <c r="K87" s="15" t="str">
        <f t="shared" si="3"/>
        <v/>
      </c>
      <c r="L87" s="15" t="str">
        <f>LEFT(IF(ISNUMBER(SEARCH("R",UPPER(PTC_Enrolments!A91))),"R","") &amp; IF(ISNUMBER(SEARCH("R",UPPER(A87))),"R",""),1)</f>
        <v/>
      </c>
    </row>
    <row r="88" spans="1:12" x14ac:dyDescent="0.25">
      <c r="A88" s="64"/>
      <c r="B88" s="64"/>
      <c r="C88" s="64"/>
      <c r="D88" s="64"/>
      <c r="E88" s="62"/>
      <c r="F88" s="64"/>
      <c r="G88" s="64"/>
      <c r="H88" s="64"/>
      <c r="I88" s="79">
        <f t="shared" si="2"/>
        <v>0</v>
      </c>
      <c r="J88" s="64"/>
      <c r="K88" s="15" t="str">
        <f t="shared" si="3"/>
        <v/>
      </c>
      <c r="L88" s="15" t="str">
        <f>LEFT(IF(ISNUMBER(SEARCH("R",UPPER(PTC_Enrolments!A92))),"R","") &amp; IF(ISNUMBER(SEARCH("R",UPPER(A88))),"R",""),1)</f>
        <v/>
      </c>
    </row>
    <row r="89" spans="1:12" x14ac:dyDescent="0.25">
      <c r="A89" s="64"/>
      <c r="B89" s="64"/>
      <c r="C89" s="64"/>
      <c r="D89" s="64"/>
      <c r="E89" s="62"/>
      <c r="F89" s="64"/>
      <c r="G89" s="64"/>
      <c r="H89" s="64"/>
      <c r="I89" s="79">
        <f t="shared" si="2"/>
        <v>0</v>
      </c>
      <c r="J89" s="64"/>
      <c r="K89" s="15" t="str">
        <f t="shared" si="3"/>
        <v/>
      </c>
      <c r="L89" s="15" t="str">
        <f>LEFT(IF(ISNUMBER(SEARCH("R",UPPER(PTC_Enrolments!A93))),"R","") &amp; IF(ISNUMBER(SEARCH("R",UPPER(A89))),"R",""),1)</f>
        <v/>
      </c>
    </row>
    <row r="90" spans="1:12" x14ac:dyDescent="0.25">
      <c r="A90" s="64"/>
      <c r="B90" s="64"/>
      <c r="C90" s="64"/>
      <c r="D90" s="64"/>
      <c r="E90" s="62"/>
      <c r="F90" s="64"/>
      <c r="G90" s="64"/>
      <c r="H90" s="64"/>
      <c r="I90" s="79">
        <f t="shared" si="2"/>
        <v>0</v>
      </c>
      <c r="J90" s="64"/>
      <c r="K90" s="15" t="str">
        <f t="shared" si="3"/>
        <v/>
      </c>
      <c r="L90" s="15" t="str">
        <f>LEFT(IF(ISNUMBER(SEARCH("R",UPPER(PTC_Enrolments!A94))),"R","") &amp; IF(ISNUMBER(SEARCH("R",UPPER(A90))),"R",""),1)</f>
        <v/>
      </c>
    </row>
    <row r="91" spans="1:12" x14ac:dyDescent="0.25">
      <c r="A91" s="64"/>
      <c r="B91" s="64"/>
      <c r="C91" s="64"/>
      <c r="D91" s="64"/>
      <c r="E91" s="62"/>
      <c r="F91" s="64"/>
      <c r="G91" s="64"/>
      <c r="H91" s="64"/>
      <c r="I91" s="79">
        <f t="shared" si="2"/>
        <v>0</v>
      </c>
      <c r="J91" s="64"/>
      <c r="K91" s="15" t="str">
        <f t="shared" si="3"/>
        <v/>
      </c>
      <c r="L91" s="15" t="str">
        <f>LEFT(IF(ISNUMBER(SEARCH("R",UPPER(PTC_Enrolments!A95))),"R","") &amp; IF(ISNUMBER(SEARCH("R",UPPER(A91))),"R",""),1)</f>
        <v/>
      </c>
    </row>
    <row r="92" spans="1:12" x14ac:dyDescent="0.25">
      <c r="A92" s="64"/>
      <c r="B92" s="64"/>
      <c r="C92" s="64"/>
      <c r="D92" s="64"/>
      <c r="E92" s="62"/>
      <c r="F92" s="64"/>
      <c r="G92" s="64"/>
      <c r="H92" s="64"/>
      <c r="I92" s="79">
        <f t="shared" si="2"/>
        <v>0</v>
      </c>
      <c r="J92" s="64"/>
      <c r="K92" s="15" t="str">
        <f t="shared" si="3"/>
        <v/>
      </c>
      <c r="L92" s="15" t="str">
        <f>LEFT(IF(ISNUMBER(SEARCH("R",UPPER(PTC_Enrolments!A96))),"R","") &amp; IF(ISNUMBER(SEARCH("R",UPPER(A92))),"R",""),1)</f>
        <v/>
      </c>
    </row>
    <row r="93" spans="1:12" x14ac:dyDescent="0.25">
      <c r="A93" s="64"/>
      <c r="B93" s="64"/>
      <c r="C93" s="64"/>
      <c r="D93" s="64"/>
      <c r="E93" s="62"/>
      <c r="F93" s="64"/>
      <c r="G93" s="64"/>
      <c r="H93" s="64"/>
      <c r="I93" s="79">
        <f t="shared" si="2"/>
        <v>0</v>
      </c>
      <c r="J93" s="64"/>
      <c r="K93" s="15" t="str">
        <f t="shared" si="3"/>
        <v/>
      </c>
      <c r="L93" s="15" t="str">
        <f>LEFT(IF(ISNUMBER(SEARCH("R",UPPER(PTC_Enrolments!A97))),"R","") &amp; IF(ISNUMBER(SEARCH("R",UPPER(A93))),"R",""),1)</f>
        <v/>
      </c>
    </row>
    <row r="94" spans="1:12" x14ac:dyDescent="0.25">
      <c r="A94" s="64"/>
      <c r="B94" s="64"/>
      <c r="C94" s="64"/>
      <c r="D94" s="64"/>
      <c r="E94" s="62"/>
      <c r="F94" s="64"/>
      <c r="G94" s="64"/>
      <c r="H94" s="64"/>
      <c r="I94" s="79">
        <f t="shared" si="2"/>
        <v>0</v>
      </c>
      <c r="J94" s="64"/>
      <c r="K94" s="15" t="str">
        <f t="shared" si="3"/>
        <v/>
      </c>
      <c r="L94" s="15" t="str">
        <f>LEFT(IF(ISNUMBER(SEARCH("R",UPPER(PTC_Enrolments!A98))),"R","") &amp; IF(ISNUMBER(SEARCH("R",UPPER(A94))),"R",""),1)</f>
        <v/>
      </c>
    </row>
    <row r="95" spans="1:12" x14ac:dyDescent="0.25">
      <c r="A95" s="64"/>
      <c r="B95" s="64"/>
      <c r="C95" s="64"/>
      <c r="D95" s="64"/>
      <c r="E95" s="62"/>
      <c r="F95" s="64"/>
      <c r="G95" s="64"/>
      <c r="H95" s="64"/>
      <c r="I95" s="79">
        <f t="shared" si="2"/>
        <v>0</v>
      </c>
      <c r="J95" s="64"/>
      <c r="K95" s="15" t="str">
        <f t="shared" si="3"/>
        <v/>
      </c>
      <c r="L95" s="15" t="str">
        <f>LEFT(IF(ISNUMBER(SEARCH("R",UPPER(PTC_Enrolments!A99))),"R","") &amp; IF(ISNUMBER(SEARCH("R",UPPER(A95))),"R",""),1)</f>
        <v/>
      </c>
    </row>
    <row r="96" spans="1:12" x14ac:dyDescent="0.25">
      <c r="A96" s="64"/>
      <c r="B96" s="64"/>
      <c r="C96" s="64"/>
      <c r="D96" s="64"/>
      <c r="E96" s="62"/>
      <c r="F96" s="64"/>
      <c r="G96" s="64"/>
      <c r="H96" s="64"/>
      <c r="I96" s="79">
        <f t="shared" si="2"/>
        <v>0</v>
      </c>
      <c r="J96" s="64"/>
      <c r="K96" s="15" t="str">
        <f t="shared" si="3"/>
        <v/>
      </c>
      <c r="L96" s="15" t="str">
        <f>LEFT(IF(ISNUMBER(SEARCH("R",UPPER(PTC_Enrolments!A100))),"R","") &amp; IF(ISNUMBER(SEARCH("R",UPPER(A96))),"R",""),1)</f>
        <v/>
      </c>
    </row>
    <row r="97" spans="1:12" x14ac:dyDescent="0.25">
      <c r="A97" s="64"/>
      <c r="B97" s="64"/>
      <c r="C97" s="64"/>
      <c r="D97" s="64"/>
      <c r="E97" s="62"/>
      <c r="F97" s="64"/>
      <c r="G97" s="64"/>
      <c r="H97" s="64"/>
      <c r="I97" s="79">
        <f t="shared" si="2"/>
        <v>0</v>
      </c>
      <c r="J97" s="64"/>
      <c r="K97" s="15" t="str">
        <f t="shared" si="3"/>
        <v/>
      </c>
      <c r="L97" s="15" t="str">
        <f>LEFT(IF(ISNUMBER(SEARCH("R",UPPER(PTC_Enrolments!A101))),"R","") &amp; IF(ISNUMBER(SEARCH("R",UPPER(A97))),"R",""),1)</f>
        <v/>
      </c>
    </row>
    <row r="98" spans="1:12" x14ac:dyDescent="0.25">
      <c r="A98" s="64"/>
      <c r="B98" s="64"/>
      <c r="C98" s="64"/>
      <c r="D98" s="64"/>
      <c r="E98" s="62"/>
      <c r="F98" s="64"/>
      <c r="G98" s="64"/>
      <c r="H98" s="64"/>
      <c r="I98" s="79">
        <f t="shared" si="2"/>
        <v>0</v>
      </c>
      <c r="J98" s="64"/>
      <c r="K98" s="15" t="str">
        <f t="shared" si="3"/>
        <v/>
      </c>
      <c r="L98" s="15" t="str">
        <f>LEFT(IF(ISNUMBER(SEARCH("R",UPPER(PTC_Enrolments!A102))),"R","") &amp; IF(ISNUMBER(SEARCH("R",UPPER(A98))),"R",""),1)</f>
        <v/>
      </c>
    </row>
    <row r="99" spans="1:12" x14ac:dyDescent="0.25">
      <c r="A99" s="64"/>
      <c r="B99" s="64"/>
      <c r="C99" s="64"/>
      <c r="D99" s="64"/>
      <c r="E99" s="62"/>
      <c r="F99" s="64"/>
      <c r="G99" s="64"/>
      <c r="H99" s="64"/>
      <c r="I99" s="79">
        <f t="shared" si="2"/>
        <v>0</v>
      </c>
      <c r="J99" s="64"/>
      <c r="K99" s="15" t="str">
        <f t="shared" si="3"/>
        <v/>
      </c>
      <c r="L99" s="15" t="str">
        <f>LEFT(IF(ISNUMBER(SEARCH("R",UPPER(PTC_Enrolments!A103))),"R","") &amp; IF(ISNUMBER(SEARCH("R",UPPER(A99))),"R",""),1)</f>
        <v/>
      </c>
    </row>
    <row r="100" spans="1:12" x14ac:dyDescent="0.25">
      <c r="A100" s="64"/>
      <c r="B100" s="64"/>
      <c r="C100" s="64"/>
      <c r="D100" s="64"/>
      <c r="E100" s="62"/>
      <c r="F100" s="64"/>
      <c r="G100" s="64"/>
      <c r="H100" s="64"/>
      <c r="I100" s="79">
        <f t="shared" si="2"/>
        <v>0</v>
      </c>
      <c r="J100" s="64"/>
      <c r="K100" s="15" t="str">
        <f t="shared" si="3"/>
        <v/>
      </c>
      <c r="L100" s="15" t="str">
        <f>LEFT(IF(ISNUMBER(SEARCH("R",UPPER(PTC_Enrolments!A104))),"R","") &amp; IF(ISNUMBER(SEARCH("R",UPPER(A100))),"R",""),1)</f>
        <v/>
      </c>
    </row>
    <row r="101" spans="1:12" x14ac:dyDescent="0.25">
      <c r="A101" s="64"/>
      <c r="B101" s="64"/>
      <c r="C101" s="64"/>
      <c r="D101" s="64"/>
      <c r="E101" s="62"/>
      <c r="F101" s="64"/>
      <c r="G101" s="64"/>
      <c r="H101" s="64"/>
      <c r="I101" s="79">
        <f t="shared" si="2"/>
        <v>0</v>
      </c>
      <c r="J101" s="64"/>
      <c r="K101" s="15" t="str">
        <f t="shared" si="3"/>
        <v/>
      </c>
      <c r="L101" s="15" t="str">
        <f>LEFT(IF(ISNUMBER(SEARCH("R",UPPER(PTC_Enrolments!A105))),"R","") &amp; IF(ISNUMBER(SEARCH("R",UPPER(A101))),"R",""),1)</f>
        <v/>
      </c>
    </row>
    <row r="102" spans="1:12" x14ac:dyDescent="0.25">
      <c r="A102" s="64"/>
      <c r="B102" s="64"/>
      <c r="C102" s="64"/>
      <c r="D102" s="64"/>
      <c r="E102" s="62"/>
      <c r="F102" s="64"/>
      <c r="G102" s="64"/>
      <c r="H102" s="64"/>
      <c r="I102" s="79">
        <f t="shared" si="2"/>
        <v>0</v>
      </c>
      <c r="J102" s="64"/>
      <c r="K102" s="15" t="str">
        <f t="shared" si="3"/>
        <v/>
      </c>
      <c r="L102" s="15" t="str">
        <f>LEFT(IF(ISNUMBER(SEARCH("R",UPPER(PTC_Enrolments!A106))),"R","") &amp; IF(ISNUMBER(SEARCH("R",UPPER(A102))),"R",""),1)</f>
        <v/>
      </c>
    </row>
    <row r="103" spans="1:12" x14ac:dyDescent="0.25">
      <c r="A103" s="64"/>
      <c r="B103" s="64"/>
      <c r="C103" s="64"/>
      <c r="D103" s="64"/>
      <c r="E103" s="62"/>
      <c r="F103" s="64"/>
      <c r="G103" s="64"/>
      <c r="H103" s="64"/>
      <c r="I103" s="79">
        <f t="shared" si="2"/>
        <v>0</v>
      </c>
      <c r="J103" s="64"/>
      <c r="K103" s="15" t="str">
        <f t="shared" si="3"/>
        <v/>
      </c>
      <c r="L103" s="15" t="str">
        <f>LEFT(IF(ISNUMBER(SEARCH("R",UPPER(PTC_Enrolments!A107))),"R","") &amp; IF(ISNUMBER(SEARCH("R",UPPER(A103))),"R",""),1)</f>
        <v/>
      </c>
    </row>
    <row r="104" spans="1:12" x14ac:dyDescent="0.25">
      <c r="A104" s="64"/>
      <c r="B104" s="64"/>
      <c r="C104" s="64"/>
      <c r="D104" s="64"/>
      <c r="E104" s="62"/>
      <c r="F104" s="64"/>
      <c r="G104" s="64"/>
      <c r="H104" s="64"/>
      <c r="I104" s="79">
        <f t="shared" si="2"/>
        <v>0</v>
      </c>
      <c r="J104" s="64"/>
      <c r="K104" s="15" t="str">
        <f t="shared" si="3"/>
        <v/>
      </c>
      <c r="L104" s="15" t="str">
        <f>LEFT(IF(ISNUMBER(SEARCH("R",UPPER(PTC_Enrolments!A108))),"R","") &amp; IF(ISNUMBER(SEARCH("R",UPPER(A104))),"R",""),1)</f>
        <v/>
      </c>
    </row>
    <row r="105" spans="1:12" x14ac:dyDescent="0.25">
      <c r="A105" s="64"/>
      <c r="B105" s="64"/>
      <c r="C105" s="64"/>
      <c r="D105" s="64"/>
      <c r="E105" s="62"/>
      <c r="F105" s="64"/>
      <c r="G105" s="64"/>
      <c r="H105" s="64"/>
      <c r="I105" s="79">
        <f t="shared" si="2"/>
        <v>0</v>
      </c>
      <c r="J105" s="64"/>
      <c r="K105" s="15" t="str">
        <f t="shared" si="3"/>
        <v/>
      </c>
      <c r="L105" s="15" t="str">
        <f>LEFT(IF(ISNUMBER(SEARCH("R",UPPER(PTC_Enrolments!A109))),"R","") &amp; IF(ISNUMBER(SEARCH("R",UPPER(A105))),"R",""),1)</f>
        <v/>
      </c>
    </row>
    <row r="106" spans="1:12" x14ac:dyDescent="0.25">
      <c r="A106" s="64"/>
      <c r="B106" s="64"/>
      <c r="C106" s="64"/>
      <c r="D106" s="64"/>
      <c r="E106" s="62"/>
      <c r="F106" s="64"/>
      <c r="G106" s="64"/>
      <c r="H106" s="64"/>
      <c r="I106" s="79">
        <f t="shared" si="2"/>
        <v>0</v>
      </c>
      <c r="J106" s="64"/>
      <c r="K106" s="15" t="str">
        <f t="shared" si="3"/>
        <v/>
      </c>
      <c r="L106" s="15" t="str">
        <f>LEFT(IF(ISNUMBER(SEARCH("R",UPPER(PTC_Enrolments!A110))),"R","") &amp; IF(ISNUMBER(SEARCH("R",UPPER(A106))),"R",""),1)</f>
        <v/>
      </c>
    </row>
    <row r="107" spans="1:12" x14ac:dyDescent="0.25">
      <c r="A107" s="64"/>
      <c r="B107" s="64"/>
      <c r="C107" s="64"/>
      <c r="D107" s="64"/>
      <c r="E107" s="62"/>
      <c r="F107" s="64"/>
      <c r="G107" s="64"/>
      <c r="H107" s="64"/>
      <c r="I107" s="79">
        <f t="shared" si="2"/>
        <v>0</v>
      </c>
      <c r="J107" s="64"/>
      <c r="K107" s="15" t="str">
        <f t="shared" si="3"/>
        <v/>
      </c>
      <c r="L107" s="15" t="str">
        <f>LEFT(IF(ISNUMBER(SEARCH("R",UPPER(PTC_Enrolments!A111))),"R","") &amp; IF(ISNUMBER(SEARCH("R",UPPER(A107))),"R",""),1)</f>
        <v/>
      </c>
    </row>
    <row r="108" spans="1:12" x14ac:dyDescent="0.25">
      <c r="A108" s="64"/>
      <c r="B108" s="64"/>
      <c r="C108" s="64"/>
      <c r="D108" s="64"/>
      <c r="E108" s="62"/>
      <c r="F108" s="64"/>
      <c r="G108" s="64"/>
      <c r="H108" s="64"/>
      <c r="I108" s="79">
        <f t="shared" si="2"/>
        <v>0</v>
      </c>
      <c r="J108" s="64"/>
      <c r="K108" s="15" t="str">
        <f t="shared" si="3"/>
        <v/>
      </c>
      <c r="L108" s="15" t="str">
        <f>LEFT(IF(ISNUMBER(SEARCH("R",UPPER(PTC_Enrolments!A112))),"R","") &amp; IF(ISNUMBER(SEARCH("R",UPPER(A108))),"R",""),1)</f>
        <v/>
      </c>
    </row>
    <row r="109" spans="1:12" x14ac:dyDescent="0.25">
      <c r="A109" s="64"/>
      <c r="B109" s="64"/>
      <c r="C109" s="64"/>
      <c r="D109" s="64"/>
      <c r="E109" s="62"/>
      <c r="F109" s="64"/>
      <c r="G109" s="64"/>
      <c r="H109" s="64"/>
      <c r="I109" s="79">
        <f t="shared" si="2"/>
        <v>0</v>
      </c>
      <c r="J109" s="64"/>
      <c r="K109" s="15" t="str">
        <f t="shared" si="3"/>
        <v/>
      </c>
      <c r="L109" s="15" t="str">
        <f>LEFT(IF(ISNUMBER(SEARCH("R",UPPER(PTC_Enrolments!A113))),"R","") &amp; IF(ISNUMBER(SEARCH("R",UPPER(A109))),"R",""),1)</f>
        <v/>
      </c>
    </row>
    <row r="110" spans="1:12" x14ac:dyDescent="0.25">
      <c r="A110" s="64"/>
      <c r="B110" s="64"/>
      <c r="C110" s="64"/>
      <c r="D110" s="64"/>
      <c r="E110" s="62"/>
      <c r="F110" s="64"/>
      <c r="G110" s="64"/>
      <c r="H110" s="64"/>
      <c r="I110" s="79">
        <f t="shared" si="2"/>
        <v>0</v>
      </c>
      <c r="J110" s="64"/>
      <c r="K110" s="15" t="str">
        <f t="shared" si="3"/>
        <v/>
      </c>
      <c r="L110" s="15" t="str">
        <f>LEFT(IF(ISNUMBER(SEARCH("R",UPPER(PTC_Enrolments!A114))),"R","") &amp; IF(ISNUMBER(SEARCH("R",UPPER(A110))),"R",""),1)</f>
        <v/>
      </c>
    </row>
    <row r="111" spans="1:12" x14ac:dyDescent="0.25">
      <c r="A111" s="64"/>
      <c r="B111" s="64"/>
      <c r="C111" s="64"/>
      <c r="D111" s="64"/>
      <c r="E111" s="62"/>
      <c r="F111" s="64"/>
      <c r="G111" s="64"/>
      <c r="H111" s="64"/>
      <c r="I111" s="79">
        <f t="shared" si="2"/>
        <v>0</v>
      </c>
      <c r="J111" s="64"/>
      <c r="K111" s="15" t="str">
        <f t="shared" si="3"/>
        <v/>
      </c>
      <c r="L111" s="15" t="str">
        <f>LEFT(IF(ISNUMBER(SEARCH("R",UPPER(PTC_Enrolments!A115))),"R","") &amp; IF(ISNUMBER(SEARCH("R",UPPER(A111))),"R",""),1)</f>
        <v/>
      </c>
    </row>
    <row r="112" spans="1:12" x14ac:dyDescent="0.25">
      <c r="A112" s="64"/>
      <c r="B112" s="64"/>
      <c r="C112" s="64"/>
      <c r="D112" s="64"/>
      <c r="E112" s="62"/>
      <c r="F112" s="64"/>
      <c r="G112" s="64"/>
      <c r="H112" s="64"/>
      <c r="I112" s="79">
        <f t="shared" si="2"/>
        <v>0</v>
      </c>
      <c r="J112" s="64"/>
      <c r="K112" s="15" t="str">
        <f t="shared" si="3"/>
        <v/>
      </c>
      <c r="L112" s="15" t="str">
        <f>LEFT(IF(ISNUMBER(SEARCH("R",UPPER(PTC_Enrolments!A116))),"R","") &amp; IF(ISNUMBER(SEARCH("R",UPPER(A112))),"R",""),1)</f>
        <v/>
      </c>
    </row>
    <row r="113" spans="1:12" x14ac:dyDescent="0.25">
      <c r="A113" s="64"/>
      <c r="B113" s="64"/>
      <c r="C113" s="64"/>
      <c r="D113" s="64"/>
      <c r="E113" s="62"/>
      <c r="F113" s="64"/>
      <c r="G113" s="64"/>
      <c r="H113" s="64"/>
      <c r="I113" s="79">
        <f t="shared" si="2"/>
        <v>0</v>
      </c>
      <c r="J113" s="64"/>
      <c r="K113" s="15" t="str">
        <f t="shared" si="3"/>
        <v/>
      </c>
      <c r="L113" s="15" t="str">
        <f>LEFT(IF(ISNUMBER(SEARCH("R",UPPER(PTC_Enrolments!A117))),"R","") &amp; IF(ISNUMBER(SEARCH("R",UPPER(A113))),"R",""),1)</f>
        <v/>
      </c>
    </row>
    <row r="114" spans="1:12" x14ac:dyDescent="0.25">
      <c r="A114" s="64"/>
      <c r="B114" s="64"/>
      <c r="C114" s="64"/>
      <c r="D114" s="64"/>
      <c r="E114" s="62"/>
      <c r="F114" s="64"/>
      <c r="G114" s="64"/>
      <c r="H114" s="64"/>
      <c r="I114" s="79">
        <f t="shared" si="2"/>
        <v>0</v>
      </c>
      <c r="J114" s="64"/>
      <c r="K114" s="15" t="str">
        <f t="shared" si="3"/>
        <v/>
      </c>
      <c r="L114" s="15" t="str">
        <f>LEFT(IF(ISNUMBER(SEARCH("R",UPPER(PTC_Enrolments!A118))),"R","") &amp; IF(ISNUMBER(SEARCH("R",UPPER(A114))),"R",""),1)</f>
        <v/>
      </c>
    </row>
    <row r="115" spans="1:12" x14ac:dyDescent="0.25">
      <c r="A115" s="64"/>
      <c r="B115" s="64"/>
      <c r="C115" s="64"/>
      <c r="D115" s="64"/>
      <c r="E115" s="62"/>
      <c r="F115" s="64"/>
      <c r="G115" s="64"/>
      <c r="H115" s="64"/>
      <c r="I115" s="79">
        <f t="shared" si="2"/>
        <v>0</v>
      </c>
      <c r="J115" s="64"/>
      <c r="K115" s="15" t="str">
        <f t="shared" si="3"/>
        <v/>
      </c>
      <c r="L115" s="15" t="str">
        <f>LEFT(IF(ISNUMBER(SEARCH("R",UPPER(PTC_Enrolments!A119))),"R","") &amp; IF(ISNUMBER(SEARCH("R",UPPER(A115))),"R",""),1)</f>
        <v/>
      </c>
    </row>
    <row r="116" spans="1:12" x14ac:dyDescent="0.25">
      <c r="A116" s="64"/>
      <c r="B116" s="64"/>
      <c r="C116" s="64"/>
      <c r="D116" s="64"/>
      <c r="E116" s="62"/>
      <c r="F116" s="64"/>
      <c r="G116" s="64"/>
      <c r="H116" s="64"/>
      <c r="I116" s="79">
        <f t="shared" si="2"/>
        <v>0</v>
      </c>
      <c r="J116" s="64"/>
      <c r="K116" s="15" t="str">
        <f t="shared" si="3"/>
        <v/>
      </c>
      <c r="L116" s="15" t="str">
        <f>LEFT(IF(ISNUMBER(SEARCH("R",UPPER(PTC_Enrolments!A120))),"R","") &amp; IF(ISNUMBER(SEARCH("R",UPPER(A116))),"R",""),1)</f>
        <v/>
      </c>
    </row>
    <row r="117" spans="1:12" x14ac:dyDescent="0.25">
      <c r="A117" s="64"/>
      <c r="B117" s="64"/>
      <c r="C117" s="64"/>
      <c r="D117" s="64"/>
      <c r="E117" s="62"/>
      <c r="F117" s="64"/>
      <c r="G117" s="64"/>
      <c r="H117" s="64"/>
      <c r="I117" s="79">
        <f t="shared" si="2"/>
        <v>0</v>
      </c>
      <c r="J117" s="64"/>
      <c r="K117" s="15" t="str">
        <f t="shared" si="3"/>
        <v/>
      </c>
      <c r="L117" s="15" t="str">
        <f>LEFT(IF(ISNUMBER(SEARCH("R",UPPER(PTC_Enrolments!A121))),"R","") &amp; IF(ISNUMBER(SEARCH("R",UPPER(A117))),"R",""),1)</f>
        <v/>
      </c>
    </row>
    <row r="118" spans="1:12" x14ac:dyDescent="0.25">
      <c r="A118" s="64"/>
      <c r="B118" s="64"/>
      <c r="C118" s="64"/>
      <c r="D118" s="64"/>
      <c r="E118" s="62"/>
      <c r="F118" s="64"/>
      <c r="G118" s="64"/>
      <c r="H118" s="64"/>
      <c r="I118" s="79">
        <f t="shared" si="2"/>
        <v>0</v>
      </c>
      <c r="J118" s="64"/>
      <c r="K118" s="15" t="str">
        <f t="shared" si="3"/>
        <v/>
      </c>
      <c r="L118" s="15" t="str">
        <f>LEFT(IF(ISNUMBER(SEARCH("R",UPPER(PTC_Enrolments!A122))),"R","") &amp; IF(ISNUMBER(SEARCH("R",UPPER(A118))),"R",""),1)</f>
        <v/>
      </c>
    </row>
    <row r="119" spans="1:12" x14ac:dyDescent="0.25">
      <c r="A119" s="64"/>
      <c r="B119" s="64"/>
      <c r="C119" s="64"/>
      <c r="D119" s="64"/>
      <c r="E119" s="62"/>
      <c r="F119" s="64"/>
      <c r="G119" s="64"/>
      <c r="H119" s="64"/>
      <c r="I119" s="79">
        <f t="shared" si="2"/>
        <v>0</v>
      </c>
      <c r="J119" s="64"/>
      <c r="K119" s="15" t="str">
        <f t="shared" si="3"/>
        <v/>
      </c>
      <c r="L119" s="15" t="str">
        <f>LEFT(IF(ISNUMBER(SEARCH("R",UPPER(PTC_Enrolments!A123))),"R","") &amp; IF(ISNUMBER(SEARCH("R",UPPER(A119))),"R",""),1)</f>
        <v/>
      </c>
    </row>
    <row r="120" spans="1:12" x14ac:dyDescent="0.25">
      <c r="A120" s="64"/>
      <c r="B120" s="64"/>
      <c r="C120" s="64"/>
      <c r="D120" s="64"/>
      <c r="E120" s="62"/>
      <c r="F120" s="64"/>
      <c r="G120" s="64"/>
      <c r="H120" s="64"/>
      <c r="I120" s="79">
        <f t="shared" si="2"/>
        <v>0</v>
      </c>
      <c r="J120" s="64"/>
      <c r="K120" s="15" t="str">
        <f t="shared" si="3"/>
        <v/>
      </c>
      <c r="L120" s="15" t="str">
        <f>LEFT(IF(ISNUMBER(SEARCH("R",UPPER(PTC_Enrolments!A124))),"R","") &amp; IF(ISNUMBER(SEARCH("R",UPPER(A120))),"R",""),1)</f>
        <v/>
      </c>
    </row>
    <row r="121" spans="1:12" x14ac:dyDescent="0.25">
      <c r="A121" s="64"/>
      <c r="B121" s="64"/>
      <c r="C121" s="64"/>
      <c r="D121" s="64"/>
      <c r="E121" s="62"/>
      <c r="F121" s="64"/>
      <c r="G121" s="64"/>
      <c r="H121" s="64"/>
      <c r="I121" s="79">
        <f t="shared" si="2"/>
        <v>0</v>
      </c>
      <c r="J121" s="64"/>
      <c r="K121" s="15" t="str">
        <f t="shared" si="3"/>
        <v/>
      </c>
      <c r="L121" s="15" t="str">
        <f>LEFT(IF(ISNUMBER(SEARCH("R",UPPER(PTC_Enrolments!A125))),"R","") &amp; IF(ISNUMBER(SEARCH("R",UPPER(A121))),"R",""),1)</f>
        <v/>
      </c>
    </row>
    <row r="122" spans="1:12" x14ac:dyDescent="0.25">
      <c r="A122" s="64"/>
      <c r="B122" s="64"/>
      <c r="C122" s="64"/>
      <c r="D122" s="64"/>
      <c r="E122" s="62"/>
      <c r="F122" s="64"/>
      <c r="G122" s="64"/>
      <c r="H122" s="64"/>
      <c r="I122" s="79">
        <f t="shared" si="2"/>
        <v>0</v>
      </c>
      <c r="J122" s="64"/>
      <c r="K122" s="15" t="str">
        <f t="shared" si="3"/>
        <v/>
      </c>
      <c r="L122" s="15" t="str">
        <f>LEFT(IF(ISNUMBER(SEARCH("R",UPPER(PTC_Enrolments!A126))),"R","") &amp; IF(ISNUMBER(SEARCH("R",UPPER(A122))),"R",""),1)</f>
        <v/>
      </c>
    </row>
    <row r="123" spans="1:12" x14ac:dyDescent="0.25">
      <c r="A123" s="64"/>
      <c r="B123" s="64"/>
      <c r="C123" s="64"/>
      <c r="D123" s="64"/>
      <c r="E123" s="62"/>
      <c r="F123" s="64"/>
      <c r="G123" s="64"/>
      <c r="H123" s="64"/>
      <c r="I123" s="79">
        <f t="shared" si="2"/>
        <v>0</v>
      </c>
      <c r="J123" s="64"/>
      <c r="K123" s="15" t="str">
        <f t="shared" si="3"/>
        <v/>
      </c>
      <c r="L123" s="15" t="str">
        <f>LEFT(IF(ISNUMBER(SEARCH("R",UPPER(PTC_Enrolments!A127))),"R","") &amp; IF(ISNUMBER(SEARCH("R",UPPER(A123))),"R",""),1)</f>
        <v/>
      </c>
    </row>
    <row r="124" spans="1:12" x14ac:dyDescent="0.25">
      <c r="A124" s="64"/>
      <c r="B124" s="64"/>
      <c r="C124" s="64"/>
      <c r="D124" s="64"/>
      <c r="E124" s="62"/>
      <c r="F124" s="64"/>
      <c r="G124" s="64"/>
      <c r="H124" s="64"/>
      <c r="I124" s="79">
        <f t="shared" si="2"/>
        <v>0</v>
      </c>
      <c r="J124" s="64"/>
      <c r="K124" s="15" t="str">
        <f t="shared" si="3"/>
        <v/>
      </c>
      <c r="L124" s="15" t="str">
        <f>LEFT(IF(ISNUMBER(SEARCH("R",UPPER(PTC_Enrolments!A128))),"R","") &amp; IF(ISNUMBER(SEARCH("R",UPPER(A124))),"R",""),1)</f>
        <v/>
      </c>
    </row>
    <row r="125" spans="1:12" x14ac:dyDescent="0.25">
      <c r="A125" s="64"/>
      <c r="B125" s="64"/>
      <c r="C125" s="64"/>
      <c r="D125" s="64"/>
      <c r="E125" s="62"/>
      <c r="F125" s="64"/>
      <c r="G125" s="64"/>
      <c r="H125" s="64"/>
      <c r="I125" s="79">
        <f t="shared" si="2"/>
        <v>0</v>
      </c>
      <c r="J125" s="64"/>
      <c r="K125" s="15" t="str">
        <f t="shared" si="3"/>
        <v/>
      </c>
      <c r="L125" s="15" t="str">
        <f>LEFT(IF(ISNUMBER(SEARCH("R",UPPER(PTC_Enrolments!A129))),"R","") &amp; IF(ISNUMBER(SEARCH("R",UPPER(A125))),"R",""),1)</f>
        <v/>
      </c>
    </row>
    <row r="126" spans="1:12" x14ac:dyDescent="0.25">
      <c r="A126" s="64"/>
      <c r="B126" s="64"/>
      <c r="C126" s="64"/>
      <c r="D126" s="64"/>
      <c r="E126" s="62"/>
      <c r="F126" s="64"/>
      <c r="G126" s="64"/>
      <c r="H126" s="64"/>
      <c r="I126" s="79">
        <f t="shared" si="2"/>
        <v>0</v>
      </c>
      <c r="J126" s="64"/>
      <c r="K126" s="15" t="str">
        <f t="shared" si="3"/>
        <v/>
      </c>
      <c r="L126" s="15" t="str">
        <f>LEFT(IF(ISNUMBER(SEARCH("R",UPPER(PTC_Enrolments!A130))),"R","") &amp; IF(ISNUMBER(SEARCH("R",UPPER(A126))),"R",""),1)</f>
        <v/>
      </c>
    </row>
    <row r="127" spans="1:12" x14ac:dyDescent="0.25">
      <c r="A127" s="64"/>
      <c r="B127" s="64"/>
      <c r="C127" s="64"/>
      <c r="D127" s="64"/>
      <c r="E127" s="62"/>
      <c r="F127" s="64"/>
      <c r="G127" s="64"/>
      <c r="H127" s="64"/>
      <c r="I127" s="79">
        <f t="shared" si="2"/>
        <v>0</v>
      </c>
      <c r="J127" s="64"/>
      <c r="K127" s="15" t="str">
        <f t="shared" si="3"/>
        <v/>
      </c>
      <c r="L127" s="15" t="str">
        <f>LEFT(IF(ISNUMBER(SEARCH("R",UPPER(PTC_Enrolments!A131))),"R","") &amp; IF(ISNUMBER(SEARCH("R",UPPER(A127))),"R",""),1)</f>
        <v/>
      </c>
    </row>
    <row r="128" spans="1:12" x14ac:dyDescent="0.25">
      <c r="A128" s="64"/>
      <c r="B128" s="64"/>
      <c r="C128" s="64"/>
      <c r="D128" s="64"/>
      <c r="E128" s="62"/>
      <c r="F128" s="64"/>
      <c r="G128" s="64"/>
      <c r="H128" s="64"/>
      <c r="I128" s="79">
        <f t="shared" si="2"/>
        <v>0</v>
      </c>
      <c r="J128" s="64"/>
      <c r="K128" s="15" t="str">
        <f t="shared" si="3"/>
        <v/>
      </c>
      <c r="L128" s="15" t="str">
        <f>LEFT(IF(ISNUMBER(SEARCH("R",UPPER(PTC_Enrolments!A132))),"R","") &amp; IF(ISNUMBER(SEARCH("R",UPPER(A128))),"R",""),1)</f>
        <v/>
      </c>
    </row>
    <row r="129" spans="1:12" x14ac:dyDescent="0.25">
      <c r="A129" s="64"/>
      <c r="B129" s="64"/>
      <c r="C129" s="64"/>
      <c r="D129" s="64"/>
      <c r="E129" s="62"/>
      <c r="F129" s="64"/>
      <c r="G129" s="64"/>
      <c r="H129" s="64"/>
      <c r="I129" s="79">
        <f t="shared" si="2"/>
        <v>0</v>
      </c>
      <c r="J129" s="64"/>
      <c r="K129" s="15" t="str">
        <f t="shared" si="3"/>
        <v/>
      </c>
      <c r="L129" s="15" t="str">
        <f>LEFT(IF(ISNUMBER(SEARCH("R",UPPER(PTC_Enrolments!A133))),"R","") &amp; IF(ISNUMBER(SEARCH("R",UPPER(A129))),"R",""),1)</f>
        <v/>
      </c>
    </row>
    <row r="130" spans="1:12" x14ac:dyDescent="0.25">
      <c r="A130" s="64"/>
      <c r="B130" s="64"/>
      <c r="C130" s="64"/>
      <c r="D130" s="64"/>
      <c r="E130" s="62"/>
      <c r="F130" s="64"/>
      <c r="G130" s="64"/>
      <c r="H130" s="64"/>
      <c r="I130" s="79">
        <f t="shared" si="2"/>
        <v>0</v>
      </c>
      <c r="J130" s="64"/>
      <c r="K130" s="15" t="str">
        <f t="shared" si="3"/>
        <v/>
      </c>
      <c r="L130" s="15" t="str">
        <f>LEFT(IF(ISNUMBER(SEARCH("R",UPPER(PTC_Enrolments!A134))),"R","") &amp; IF(ISNUMBER(SEARCH("R",UPPER(A130))),"R",""),1)</f>
        <v/>
      </c>
    </row>
    <row r="131" spans="1:12" x14ac:dyDescent="0.25">
      <c r="A131" s="64"/>
      <c r="B131" s="64"/>
      <c r="C131" s="64"/>
      <c r="D131" s="64"/>
      <c r="E131" s="62"/>
      <c r="F131" s="64"/>
      <c r="G131" s="64"/>
      <c r="H131" s="64"/>
      <c r="I131" s="79">
        <f t="shared" si="2"/>
        <v>0</v>
      </c>
      <c r="J131" s="64"/>
      <c r="K131" s="15" t="str">
        <f t="shared" si="3"/>
        <v/>
      </c>
      <c r="L131" s="15" t="str">
        <f>LEFT(IF(ISNUMBER(SEARCH("R",UPPER(PTC_Enrolments!A135))),"R","") &amp; IF(ISNUMBER(SEARCH("R",UPPER(A131))),"R",""),1)</f>
        <v/>
      </c>
    </row>
    <row r="132" spans="1:12" x14ac:dyDescent="0.25">
      <c r="A132" s="64"/>
      <c r="B132" s="64"/>
      <c r="C132" s="64"/>
      <c r="D132" s="64"/>
      <c r="E132" s="62"/>
      <c r="F132" s="64"/>
      <c r="G132" s="64"/>
      <c r="H132" s="64"/>
      <c r="I132" s="79">
        <f t="shared" si="2"/>
        <v>0</v>
      </c>
      <c r="J132" s="64"/>
      <c r="K132" s="15" t="str">
        <f t="shared" si="3"/>
        <v/>
      </c>
      <c r="L132" s="15" t="str">
        <f>LEFT(IF(ISNUMBER(SEARCH("R",UPPER(PTC_Enrolments!A136))),"R","") &amp; IF(ISNUMBER(SEARCH("R",UPPER(A132))),"R",""),1)</f>
        <v/>
      </c>
    </row>
    <row r="133" spans="1:12" x14ac:dyDescent="0.25">
      <c r="A133" s="64"/>
      <c r="B133" s="64"/>
      <c r="C133" s="64"/>
      <c r="D133" s="64"/>
      <c r="E133" s="62"/>
      <c r="F133" s="64"/>
      <c r="G133" s="64"/>
      <c r="H133" s="64"/>
      <c r="I133" s="79">
        <f t="shared" si="2"/>
        <v>0</v>
      </c>
      <c r="J133" s="64"/>
      <c r="K133" s="15" t="str">
        <f t="shared" si="3"/>
        <v/>
      </c>
      <c r="L133" s="15" t="str">
        <f>LEFT(IF(ISNUMBER(SEARCH("R",UPPER(PTC_Enrolments!A137))),"R","") &amp; IF(ISNUMBER(SEARCH("R",UPPER(A133))),"R",""),1)</f>
        <v/>
      </c>
    </row>
    <row r="134" spans="1:12" x14ac:dyDescent="0.25">
      <c r="A134" s="64"/>
      <c r="B134" s="64"/>
      <c r="C134" s="64"/>
      <c r="D134" s="64"/>
      <c r="E134" s="62"/>
      <c r="F134" s="64"/>
      <c r="G134" s="64"/>
      <c r="H134" s="64"/>
      <c r="I134" s="79">
        <f t="shared" si="2"/>
        <v>0</v>
      </c>
      <c r="J134" s="64"/>
      <c r="K134" s="15" t="str">
        <f t="shared" si="3"/>
        <v/>
      </c>
      <c r="L134" s="15" t="str">
        <f>LEFT(IF(ISNUMBER(SEARCH("R",UPPER(PTC_Enrolments!A138))),"R","") &amp; IF(ISNUMBER(SEARCH("R",UPPER(A134))),"R",""),1)</f>
        <v/>
      </c>
    </row>
    <row r="135" spans="1:12" x14ac:dyDescent="0.25">
      <c r="A135" s="64"/>
      <c r="B135" s="64"/>
      <c r="C135" s="64"/>
      <c r="D135" s="64"/>
      <c r="E135" s="62"/>
      <c r="F135" s="64"/>
      <c r="G135" s="64"/>
      <c r="H135" s="64"/>
      <c r="I135" s="79">
        <f t="shared" si="2"/>
        <v>0</v>
      </c>
      <c r="J135" s="64"/>
      <c r="K135" s="15" t="str">
        <f t="shared" si="3"/>
        <v/>
      </c>
      <c r="L135" s="15" t="str">
        <f>LEFT(IF(ISNUMBER(SEARCH("R",UPPER(PTC_Enrolments!A139))),"R","") &amp; IF(ISNUMBER(SEARCH("R",UPPER(A135))),"R",""),1)</f>
        <v/>
      </c>
    </row>
    <row r="136" spans="1:12" x14ac:dyDescent="0.25">
      <c r="A136" s="64"/>
      <c r="B136" s="64"/>
      <c r="C136" s="64"/>
      <c r="D136" s="64"/>
      <c r="E136" s="62"/>
      <c r="F136" s="64"/>
      <c r="G136" s="64"/>
      <c r="H136" s="64"/>
      <c r="I136" s="79">
        <f t="shared" si="2"/>
        <v>0</v>
      </c>
      <c r="J136" s="64"/>
      <c r="K136" s="15" t="str">
        <f t="shared" si="3"/>
        <v/>
      </c>
      <c r="L136" s="15" t="str">
        <f>LEFT(IF(ISNUMBER(SEARCH("R",UPPER(PTC_Enrolments!A140))),"R","") &amp; IF(ISNUMBER(SEARCH("R",UPPER(A136))),"R",""),1)</f>
        <v/>
      </c>
    </row>
    <row r="137" spans="1:12" x14ac:dyDescent="0.25">
      <c r="A137" s="64"/>
      <c r="B137" s="64"/>
      <c r="C137" s="64"/>
      <c r="D137" s="64"/>
      <c r="E137" s="62"/>
      <c r="F137" s="64"/>
      <c r="G137" s="64"/>
      <c r="H137" s="64"/>
      <c r="I137" s="79">
        <f t="shared" si="2"/>
        <v>0</v>
      </c>
      <c r="J137" s="64"/>
      <c r="K137" s="15" t="str">
        <f t="shared" si="3"/>
        <v/>
      </c>
      <c r="L137" s="15" t="str">
        <f>LEFT(IF(ISNUMBER(SEARCH("R",UPPER(PTC_Enrolments!A141))),"R","") &amp; IF(ISNUMBER(SEARCH("R",UPPER(A137))),"R",""),1)</f>
        <v/>
      </c>
    </row>
    <row r="138" spans="1:12" x14ac:dyDescent="0.25">
      <c r="A138" s="64"/>
      <c r="B138" s="64"/>
      <c r="C138" s="64"/>
      <c r="D138" s="64"/>
      <c r="E138" s="62"/>
      <c r="F138" s="64"/>
      <c r="G138" s="64"/>
      <c r="H138" s="64"/>
      <c r="I138" s="79">
        <f t="shared" ref="I138:I201" si="4">IF(LOWER(G138)="y",$L$7,0)+IF(H138&lt;&gt;"",20,0)</f>
        <v>0</v>
      </c>
      <c r="J138" s="64"/>
      <c r="K138" s="15" t="str">
        <f t="shared" si="3"/>
        <v/>
      </c>
      <c r="L138" s="15" t="str">
        <f>LEFT(IF(ISNUMBER(SEARCH("R",UPPER(PTC_Enrolments!A142))),"R","") &amp; IF(ISNUMBER(SEARCH("R",UPPER(A138))),"R",""),1)</f>
        <v/>
      </c>
    </row>
    <row r="139" spans="1:12" x14ac:dyDescent="0.25">
      <c r="A139" s="64"/>
      <c r="B139" s="64"/>
      <c r="C139" s="64"/>
      <c r="D139" s="64"/>
      <c r="E139" s="62"/>
      <c r="F139" s="64"/>
      <c r="G139" s="64"/>
      <c r="H139" s="64"/>
      <c r="I139" s="79">
        <f t="shared" si="4"/>
        <v>0</v>
      </c>
      <c r="J139" s="64"/>
      <c r="K139" s="15" t="str">
        <f t="shared" ref="K139:K509" si="5">IF(AND(B139&lt;&gt;"",E139 &amp; F139=""),"No Email Address","")</f>
        <v/>
      </c>
      <c r="L139" s="15" t="str">
        <f>LEFT(IF(ISNUMBER(SEARCH("R",UPPER(PTC_Enrolments!A143))),"R","") &amp; IF(ISNUMBER(SEARCH("R",UPPER(A139))),"R",""),1)</f>
        <v/>
      </c>
    </row>
    <row r="140" spans="1:12" x14ac:dyDescent="0.25">
      <c r="A140" s="64"/>
      <c r="B140" s="64"/>
      <c r="C140" s="64"/>
      <c r="D140" s="64"/>
      <c r="E140" s="62"/>
      <c r="F140" s="64"/>
      <c r="G140" s="64"/>
      <c r="H140" s="64"/>
      <c r="I140" s="79">
        <f t="shared" si="4"/>
        <v>0</v>
      </c>
      <c r="J140" s="64"/>
      <c r="K140" s="15" t="str">
        <f t="shared" si="5"/>
        <v/>
      </c>
      <c r="L140" s="15" t="str">
        <f>LEFT(IF(ISNUMBER(SEARCH("R",UPPER(PTC_Enrolments!A144))),"R","") &amp; IF(ISNUMBER(SEARCH("R",UPPER(A140))),"R",""),1)</f>
        <v/>
      </c>
    </row>
    <row r="141" spans="1:12" x14ac:dyDescent="0.25">
      <c r="A141" s="64"/>
      <c r="B141" s="64"/>
      <c r="C141" s="64"/>
      <c r="D141" s="64"/>
      <c r="E141" s="62"/>
      <c r="F141" s="64"/>
      <c r="G141" s="64"/>
      <c r="H141" s="64"/>
      <c r="I141" s="79">
        <f t="shared" si="4"/>
        <v>0</v>
      </c>
      <c r="J141" s="64"/>
      <c r="K141" s="15" t="str">
        <f t="shared" si="5"/>
        <v/>
      </c>
      <c r="L141" s="15" t="str">
        <f>LEFT(IF(ISNUMBER(SEARCH("R",UPPER(PTC_Enrolments!A145))),"R","") &amp; IF(ISNUMBER(SEARCH("R",UPPER(A141))),"R",""),1)</f>
        <v/>
      </c>
    </row>
    <row r="142" spans="1:12" x14ac:dyDescent="0.25">
      <c r="A142" s="64"/>
      <c r="B142" s="64"/>
      <c r="C142" s="64"/>
      <c r="D142" s="64"/>
      <c r="E142" s="62"/>
      <c r="F142" s="64"/>
      <c r="G142" s="64"/>
      <c r="H142" s="64"/>
      <c r="I142" s="79">
        <f t="shared" si="4"/>
        <v>0</v>
      </c>
      <c r="J142" s="64"/>
      <c r="K142" s="15" t="str">
        <f t="shared" si="5"/>
        <v/>
      </c>
      <c r="L142" s="15" t="str">
        <f>LEFT(IF(ISNUMBER(SEARCH("R",UPPER(PTC_Enrolments!A146))),"R","") &amp; IF(ISNUMBER(SEARCH("R",UPPER(A142))),"R",""),1)</f>
        <v/>
      </c>
    </row>
    <row r="143" spans="1:12" x14ac:dyDescent="0.25">
      <c r="A143" s="64"/>
      <c r="B143" s="64"/>
      <c r="C143" s="64"/>
      <c r="D143" s="64"/>
      <c r="E143" s="62"/>
      <c r="F143" s="64"/>
      <c r="G143" s="64"/>
      <c r="H143" s="64"/>
      <c r="I143" s="79">
        <f t="shared" si="4"/>
        <v>0</v>
      </c>
      <c r="J143" s="64"/>
      <c r="K143" s="15" t="str">
        <f t="shared" si="5"/>
        <v/>
      </c>
      <c r="L143" s="15" t="str">
        <f>LEFT(IF(ISNUMBER(SEARCH("R",UPPER(PTC_Enrolments!A147))),"R","") &amp; IF(ISNUMBER(SEARCH("R",UPPER(A143))),"R",""),1)</f>
        <v/>
      </c>
    </row>
    <row r="144" spans="1:12" x14ac:dyDescent="0.25">
      <c r="A144" s="64"/>
      <c r="B144" s="64"/>
      <c r="C144" s="64"/>
      <c r="D144" s="64"/>
      <c r="E144" s="62"/>
      <c r="F144" s="64"/>
      <c r="G144" s="64"/>
      <c r="H144" s="64"/>
      <c r="I144" s="79">
        <f t="shared" si="4"/>
        <v>0</v>
      </c>
      <c r="J144" s="64"/>
      <c r="K144" s="15" t="str">
        <f t="shared" si="5"/>
        <v/>
      </c>
      <c r="L144" s="15" t="str">
        <f>LEFT(IF(ISNUMBER(SEARCH("R",UPPER(PTC_Enrolments!A148))),"R","") &amp; IF(ISNUMBER(SEARCH("R",UPPER(A144))),"R",""),1)</f>
        <v/>
      </c>
    </row>
    <row r="145" spans="1:12" x14ac:dyDescent="0.25">
      <c r="A145" s="64"/>
      <c r="B145" s="64"/>
      <c r="C145" s="64"/>
      <c r="D145" s="64"/>
      <c r="E145" s="62"/>
      <c r="F145" s="64"/>
      <c r="G145" s="64"/>
      <c r="H145" s="64"/>
      <c r="I145" s="79">
        <f t="shared" si="4"/>
        <v>0</v>
      </c>
      <c r="J145" s="64"/>
      <c r="K145" s="15" t="str">
        <f t="shared" si="5"/>
        <v/>
      </c>
      <c r="L145" s="15" t="str">
        <f>LEFT(IF(ISNUMBER(SEARCH("R",UPPER(PTC_Enrolments!A149))),"R","") &amp; IF(ISNUMBER(SEARCH("R",UPPER(A145))),"R",""),1)</f>
        <v/>
      </c>
    </row>
    <row r="146" spans="1:12" x14ac:dyDescent="0.25">
      <c r="A146" s="64"/>
      <c r="B146" s="64"/>
      <c r="C146" s="64"/>
      <c r="D146" s="64"/>
      <c r="E146" s="62"/>
      <c r="F146" s="64"/>
      <c r="G146" s="64"/>
      <c r="H146" s="64"/>
      <c r="I146" s="79">
        <f t="shared" si="4"/>
        <v>0</v>
      </c>
      <c r="J146" s="64"/>
      <c r="K146" s="15" t="str">
        <f t="shared" si="5"/>
        <v/>
      </c>
      <c r="L146" s="15" t="str">
        <f>LEFT(IF(ISNUMBER(SEARCH("R",UPPER(PTC_Enrolments!A150))),"R","") &amp; IF(ISNUMBER(SEARCH("R",UPPER(A146))),"R",""),1)</f>
        <v/>
      </c>
    </row>
    <row r="147" spans="1:12" x14ac:dyDescent="0.25">
      <c r="A147" s="64"/>
      <c r="B147" s="64"/>
      <c r="C147" s="64"/>
      <c r="D147" s="64"/>
      <c r="E147" s="62"/>
      <c r="F147" s="64"/>
      <c r="G147" s="64"/>
      <c r="H147" s="64"/>
      <c r="I147" s="79">
        <f t="shared" si="4"/>
        <v>0</v>
      </c>
      <c r="J147" s="64"/>
      <c r="K147" s="15" t="str">
        <f t="shared" si="5"/>
        <v/>
      </c>
      <c r="L147" s="15" t="str">
        <f>LEFT(IF(ISNUMBER(SEARCH("R",UPPER(PTC_Enrolments!A151))),"R","") &amp; IF(ISNUMBER(SEARCH("R",UPPER(A147))),"R",""),1)</f>
        <v/>
      </c>
    </row>
    <row r="148" spans="1:12" x14ac:dyDescent="0.25">
      <c r="A148" s="64"/>
      <c r="B148" s="64"/>
      <c r="C148" s="64"/>
      <c r="D148" s="64"/>
      <c r="E148" s="62"/>
      <c r="F148" s="64"/>
      <c r="G148" s="64"/>
      <c r="H148" s="64"/>
      <c r="I148" s="79">
        <f t="shared" si="4"/>
        <v>0</v>
      </c>
      <c r="J148" s="64"/>
      <c r="K148" s="15" t="str">
        <f t="shared" si="5"/>
        <v/>
      </c>
      <c r="L148" s="15" t="str">
        <f>LEFT(IF(ISNUMBER(SEARCH("R",UPPER(PTC_Enrolments!A152))),"R","") &amp; IF(ISNUMBER(SEARCH("R",UPPER(A148))),"R",""),1)</f>
        <v/>
      </c>
    </row>
    <row r="149" spans="1:12" x14ac:dyDescent="0.25">
      <c r="A149" s="64"/>
      <c r="B149" s="64"/>
      <c r="C149" s="64"/>
      <c r="D149" s="64"/>
      <c r="E149" s="62"/>
      <c r="F149" s="64"/>
      <c r="G149" s="64"/>
      <c r="H149" s="64"/>
      <c r="I149" s="79">
        <f t="shared" si="4"/>
        <v>0</v>
      </c>
      <c r="J149" s="64"/>
      <c r="K149" s="15" t="str">
        <f t="shared" si="5"/>
        <v/>
      </c>
      <c r="L149" s="15" t="str">
        <f>LEFT(IF(ISNUMBER(SEARCH("R",UPPER(PTC_Enrolments!A153))),"R","") &amp; IF(ISNUMBER(SEARCH("R",UPPER(A149))),"R",""),1)</f>
        <v/>
      </c>
    </row>
    <row r="150" spans="1:12" x14ac:dyDescent="0.25">
      <c r="A150" s="64"/>
      <c r="B150" s="64"/>
      <c r="C150" s="64"/>
      <c r="D150" s="64"/>
      <c r="E150" s="62"/>
      <c r="F150" s="64"/>
      <c r="G150" s="64"/>
      <c r="H150" s="64"/>
      <c r="I150" s="79">
        <f t="shared" si="4"/>
        <v>0</v>
      </c>
      <c r="J150" s="64"/>
      <c r="K150" s="15" t="str">
        <f t="shared" si="5"/>
        <v/>
      </c>
      <c r="L150" s="15" t="str">
        <f>LEFT(IF(ISNUMBER(SEARCH("R",UPPER(PTC_Enrolments!A154))),"R","") &amp; IF(ISNUMBER(SEARCH("R",UPPER(A150))),"R",""),1)</f>
        <v/>
      </c>
    </row>
    <row r="151" spans="1:12" x14ac:dyDescent="0.25">
      <c r="A151" s="64"/>
      <c r="B151" s="64"/>
      <c r="C151" s="64"/>
      <c r="D151" s="64"/>
      <c r="E151" s="62"/>
      <c r="F151" s="64"/>
      <c r="G151" s="64"/>
      <c r="H151" s="64"/>
      <c r="I151" s="79">
        <f t="shared" si="4"/>
        <v>0</v>
      </c>
      <c r="J151" s="64"/>
      <c r="K151" s="15" t="str">
        <f t="shared" si="5"/>
        <v/>
      </c>
      <c r="L151" s="15" t="str">
        <f>LEFT(IF(ISNUMBER(SEARCH("R",UPPER(PTC_Enrolments!A155))),"R","") &amp; IF(ISNUMBER(SEARCH("R",UPPER(A151))),"R",""),1)</f>
        <v/>
      </c>
    </row>
    <row r="152" spans="1:12" x14ac:dyDescent="0.25">
      <c r="A152" s="64"/>
      <c r="B152" s="64"/>
      <c r="C152" s="64"/>
      <c r="D152" s="64"/>
      <c r="E152" s="62"/>
      <c r="F152" s="64"/>
      <c r="G152" s="64"/>
      <c r="H152" s="64"/>
      <c r="I152" s="79">
        <f t="shared" si="4"/>
        <v>0</v>
      </c>
      <c r="J152" s="64"/>
      <c r="K152" s="15" t="str">
        <f t="shared" si="5"/>
        <v/>
      </c>
      <c r="L152" s="15" t="str">
        <f>LEFT(IF(ISNUMBER(SEARCH("R",UPPER(PTC_Enrolments!A156))),"R","") &amp; IF(ISNUMBER(SEARCH("R",UPPER(A152))),"R",""),1)</f>
        <v/>
      </c>
    </row>
    <row r="153" spans="1:12" x14ac:dyDescent="0.25">
      <c r="A153" s="64"/>
      <c r="B153" s="64"/>
      <c r="C153" s="64"/>
      <c r="D153" s="64"/>
      <c r="E153" s="62"/>
      <c r="F153" s="64"/>
      <c r="G153" s="64"/>
      <c r="H153" s="64"/>
      <c r="I153" s="79">
        <f t="shared" si="4"/>
        <v>0</v>
      </c>
      <c r="J153" s="64"/>
      <c r="K153" s="15" t="str">
        <f t="shared" si="5"/>
        <v/>
      </c>
      <c r="L153" s="15" t="str">
        <f>LEFT(IF(ISNUMBER(SEARCH("R",UPPER(PTC_Enrolments!A157))),"R","") &amp; IF(ISNUMBER(SEARCH("R",UPPER(A153))),"R",""),1)</f>
        <v/>
      </c>
    </row>
    <row r="154" spans="1:12" x14ac:dyDescent="0.25">
      <c r="A154" s="64"/>
      <c r="B154" s="64"/>
      <c r="C154" s="64"/>
      <c r="D154" s="64"/>
      <c r="E154" s="62"/>
      <c r="F154" s="64"/>
      <c r="G154" s="64"/>
      <c r="H154" s="64"/>
      <c r="I154" s="79">
        <f t="shared" si="4"/>
        <v>0</v>
      </c>
      <c r="J154" s="64"/>
      <c r="K154" s="15" t="str">
        <f t="shared" si="5"/>
        <v/>
      </c>
      <c r="L154" s="15" t="str">
        <f>LEFT(IF(ISNUMBER(SEARCH("R",UPPER(PTC_Enrolments!A158))),"R","") &amp; IF(ISNUMBER(SEARCH("R",UPPER(A154))),"R",""),1)</f>
        <v/>
      </c>
    </row>
    <row r="155" spans="1:12" x14ac:dyDescent="0.25">
      <c r="A155" s="64"/>
      <c r="B155" s="64"/>
      <c r="C155" s="64"/>
      <c r="D155" s="64"/>
      <c r="E155" s="62"/>
      <c r="F155" s="64"/>
      <c r="G155" s="64"/>
      <c r="H155" s="64"/>
      <c r="I155" s="79">
        <f t="shared" si="4"/>
        <v>0</v>
      </c>
      <c r="J155" s="64"/>
      <c r="K155" s="15" t="str">
        <f t="shared" si="5"/>
        <v/>
      </c>
      <c r="L155" s="15" t="str">
        <f>LEFT(IF(ISNUMBER(SEARCH("R",UPPER(PTC_Enrolments!A159))),"R","") &amp; IF(ISNUMBER(SEARCH("R",UPPER(A155))),"R",""),1)</f>
        <v/>
      </c>
    </row>
    <row r="156" spans="1:12" x14ac:dyDescent="0.25">
      <c r="A156" s="64"/>
      <c r="B156" s="64"/>
      <c r="C156" s="64"/>
      <c r="D156" s="64"/>
      <c r="E156" s="62"/>
      <c r="F156" s="64"/>
      <c r="G156" s="64"/>
      <c r="H156" s="64"/>
      <c r="I156" s="79">
        <f t="shared" si="4"/>
        <v>0</v>
      </c>
      <c r="J156" s="64"/>
      <c r="K156" s="15" t="str">
        <f t="shared" si="5"/>
        <v/>
      </c>
      <c r="L156" s="15" t="str">
        <f>LEFT(IF(ISNUMBER(SEARCH("R",UPPER(PTC_Enrolments!A160))),"R","") &amp; IF(ISNUMBER(SEARCH("R",UPPER(A156))),"R",""),1)</f>
        <v/>
      </c>
    </row>
    <row r="157" spans="1:12" x14ac:dyDescent="0.25">
      <c r="A157" s="64"/>
      <c r="B157" s="64"/>
      <c r="C157" s="64"/>
      <c r="D157" s="64"/>
      <c r="E157" s="62"/>
      <c r="F157" s="64"/>
      <c r="G157" s="64"/>
      <c r="H157" s="64"/>
      <c r="I157" s="79">
        <f t="shared" si="4"/>
        <v>0</v>
      </c>
      <c r="J157" s="64"/>
      <c r="K157" s="15" t="str">
        <f t="shared" si="5"/>
        <v/>
      </c>
      <c r="L157" s="15" t="str">
        <f>LEFT(IF(ISNUMBER(SEARCH("R",UPPER(PTC_Enrolments!A161))),"R","") &amp; IF(ISNUMBER(SEARCH("R",UPPER(A157))),"R",""),1)</f>
        <v/>
      </c>
    </row>
    <row r="158" spans="1:12" x14ac:dyDescent="0.25">
      <c r="A158" s="64"/>
      <c r="B158" s="64"/>
      <c r="C158" s="64"/>
      <c r="D158" s="64"/>
      <c r="E158" s="62"/>
      <c r="F158" s="64"/>
      <c r="G158" s="64"/>
      <c r="H158" s="64"/>
      <c r="I158" s="79">
        <f t="shared" si="4"/>
        <v>0</v>
      </c>
      <c r="J158" s="64"/>
      <c r="K158" s="15" t="str">
        <f t="shared" si="5"/>
        <v/>
      </c>
      <c r="L158" s="15" t="str">
        <f>LEFT(IF(ISNUMBER(SEARCH("R",UPPER(PTC_Enrolments!A162))),"R","") &amp; IF(ISNUMBER(SEARCH("R",UPPER(A158))),"R",""),1)</f>
        <v/>
      </c>
    </row>
    <row r="159" spans="1:12" x14ac:dyDescent="0.25">
      <c r="A159" s="64"/>
      <c r="B159" s="64"/>
      <c r="C159" s="64"/>
      <c r="D159" s="64"/>
      <c r="E159" s="62"/>
      <c r="F159" s="64"/>
      <c r="G159" s="64"/>
      <c r="H159" s="64"/>
      <c r="I159" s="79">
        <f t="shared" si="4"/>
        <v>0</v>
      </c>
      <c r="J159" s="64"/>
      <c r="K159" s="15" t="str">
        <f t="shared" si="5"/>
        <v/>
      </c>
      <c r="L159" s="15" t="str">
        <f>LEFT(IF(ISNUMBER(SEARCH("R",UPPER(PTC_Enrolments!A163))),"R","") &amp; IF(ISNUMBER(SEARCH("R",UPPER(A159))),"R",""),1)</f>
        <v/>
      </c>
    </row>
    <row r="160" spans="1:12" x14ac:dyDescent="0.25">
      <c r="A160" s="64"/>
      <c r="B160" s="64"/>
      <c r="C160" s="64"/>
      <c r="D160" s="64"/>
      <c r="E160" s="62"/>
      <c r="F160" s="64"/>
      <c r="G160" s="64"/>
      <c r="H160" s="64"/>
      <c r="I160" s="79">
        <f t="shared" si="4"/>
        <v>0</v>
      </c>
      <c r="J160" s="64"/>
      <c r="K160" s="15" t="str">
        <f t="shared" si="5"/>
        <v/>
      </c>
      <c r="L160" s="15" t="str">
        <f>LEFT(IF(ISNUMBER(SEARCH("R",UPPER(PTC_Enrolments!A164))),"R","") &amp; IF(ISNUMBER(SEARCH("R",UPPER(A160))),"R",""),1)</f>
        <v/>
      </c>
    </row>
    <row r="161" spans="1:12" x14ac:dyDescent="0.25">
      <c r="A161" s="64"/>
      <c r="B161" s="64"/>
      <c r="C161" s="64"/>
      <c r="D161" s="64"/>
      <c r="E161" s="62"/>
      <c r="F161" s="64"/>
      <c r="G161" s="64"/>
      <c r="H161" s="64"/>
      <c r="I161" s="79">
        <f t="shared" si="4"/>
        <v>0</v>
      </c>
      <c r="J161" s="64"/>
      <c r="K161" s="15" t="str">
        <f t="shared" si="5"/>
        <v/>
      </c>
      <c r="L161" s="15" t="str">
        <f>LEFT(IF(ISNUMBER(SEARCH("R",UPPER(PTC_Enrolments!A165))),"R","") &amp; IF(ISNUMBER(SEARCH("R",UPPER(A161))),"R",""),1)</f>
        <v/>
      </c>
    </row>
    <row r="162" spans="1:12" x14ac:dyDescent="0.25">
      <c r="A162" s="64"/>
      <c r="B162" s="64"/>
      <c r="C162" s="64"/>
      <c r="D162" s="64"/>
      <c r="E162" s="62"/>
      <c r="F162" s="64"/>
      <c r="G162" s="64"/>
      <c r="H162" s="64"/>
      <c r="I162" s="79">
        <f t="shared" si="4"/>
        <v>0</v>
      </c>
      <c r="J162" s="64"/>
      <c r="K162" s="15" t="str">
        <f t="shared" si="5"/>
        <v/>
      </c>
      <c r="L162" s="15" t="str">
        <f>LEFT(IF(ISNUMBER(SEARCH("R",UPPER(PTC_Enrolments!A166))),"R","") &amp; IF(ISNUMBER(SEARCH("R",UPPER(A162))),"R",""),1)</f>
        <v/>
      </c>
    </row>
    <row r="163" spans="1:12" x14ac:dyDescent="0.25">
      <c r="A163" s="64"/>
      <c r="B163" s="64"/>
      <c r="C163" s="64"/>
      <c r="D163" s="64"/>
      <c r="E163" s="62"/>
      <c r="F163" s="64"/>
      <c r="G163" s="64"/>
      <c r="H163" s="64"/>
      <c r="I163" s="79">
        <f t="shared" si="4"/>
        <v>0</v>
      </c>
      <c r="J163" s="64"/>
      <c r="K163" s="15" t="str">
        <f t="shared" si="5"/>
        <v/>
      </c>
      <c r="L163" s="15" t="str">
        <f>LEFT(IF(ISNUMBER(SEARCH("R",UPPER(PTC_Enrolments!A167))),"R","") &amp; IF(ISNUMBER(SEARCH("R",UPPER(A163))),"R",""),1)</f>
        <v/>
      </c>
    </row>
    <row r="164" spans="1:12" x14ac:dyDescent="0.25">
      <c r="A164" s="64"/>
      <c r="B164" s="64"/>
      <c r="C164" s="64"/>
      <c r="D164" s="64"/>
      <c r="E164" s="62"/>
      <c r="F164" s="64"/>
      <c r="G164" s="64"/>
      <c r="H164" s="64"/>
      <c r="I164" s="79">
        <f t="shared" si="4"/>
        <v>0</v>
      </c>
      <c r="J164" s="64"/>
      <c r="K164" s="15" t="str">
        <f t="shared" si="5"/>
        <v/>
      </c>
      <c r="L164" s="15" t="str">
        <f>LEFT(IF(ISNUMBER(SEARCH("R",UPPER(PTC_Enrolments!A168))),"R","") &amp; IF(ISNUMBER(SEARCH("R",UPPER(A164))),"R",""),1)</f>
        <v/>
      </c>
    </row>
    <row r="165" spans="1:12" x14ac:dyDescent="0.25">
      <c r="A165" s="64"/>
      <c r="B165" s="64"/>
      <c r="C165" s="64"/>
      <c r="D165" s="64"/>
      <c r="E165" s="62"/>
      <c r="F165" s="64"/>
      <c r="G165" s="64"/>
      <c r="H165" s="64"/>
      <c r="I165" s="79">
        <f t="shared" si="4"/>
        <v>0</v>
      </c>
      <c r="J165" s="64"/>
      <c r="K165" s="15" t="str">
        <f t="shared" si="5"/>
        <v/>
      </c>
      <c r="L165" s="15" t="str">
        <f>LEFT(IF(ISNUMBER(SEARCH("R",UPPER(PTC_Enrolments!A169))),"R","") &amp; IF(ISNUMBER(SEARCH("R",UPPER(A165))),"R",""),1)</f>
        <v/>
      </c>
    </row>
    <row r="166" spans="1:12" x14ac:dyDescent="0.25">
      <c r="A166" s="64"/>
      <c r="B166" s="64"/>
      <c r="C166" s="64"/>
      <c r="D166" s="64"/>
      <c r="E166" s="62"/>
      <c r="F166" s="64"/>
      <c r="G166" s="64"/>
      <c r="H166" s="64"/>
      <c r="I166" s="79">
        <f t="shared" si="4"/>
        <v>0</v>
      </c>
      <c r="J166" s="64"/>
      <c r="K166" s="15" t="str">
        <f t="shared" si="5"/>
        <v/>
      </c>
      <c r="L166" s="15" t="str">
        <f>LEFT(IF(ISNUMBER(SEARCH("R",UPPER(PTC_Enrolments!A170))),"R","") &amp; IF(ISNUMBER(SEARCH("R",UPPER(A166))),"R",""),1)</f>
        <v/>
      </c>
    </row>
    <row r="167" spans="1:12" x14ac:dyDescent="0.25">
      <c r="A167" s="64"/>
      <c r="B167" s="64"/>
      <c r="C167" s="64"/>
      <c r="D167" s="64"/>
      <c r="E167" s="62"/>
      <c r="F167" s="64"/>
      <c r="G167" s="64"/>
      <c r="H167" s="64"/>
      <c r="I167" s="79">
        <f t="shared" si="4"/>
        <v>0</v>
      </c>
      <c r="J167" s="64"/>
      <c r="K167" s="15" t="str">
        <f t="shared" si="5"/>
        <v/>
      </c>
      <c r="L167" s="15" t="str">
        <f>LEFT(IF(ISNUMBER(SEARCH("R",UPPER(PTC_Enrolments!A171))),"R","") &amp; IF(ISNUMBER(SEARCH("R",UPPER(A167))),"R",""),1)</f>
        <v/>
      </c>
    </row>
    <row r="168" spans="1:12" x14ac:dyDescent="0.25">
      <c r="A168" s="64"/>
      <c r="B168" s="64"/>
      <c r="C168" s="64"/>
      <c r="D168" s="64"/>
      <c r="E168" s="62"/>
      <c r="F168" s="64"/>
      <c r="G168" s="64"/>
      <c r="H168" s="64"/>
      <c r="I168" s="79">
        <f t="shared" si="4"/>
        <v>0</v>
      </c>
      <c r="J168" s="64"/>
      <c r="K168" s="15" t="str">
        <f t="shared" si="5"/>
        <v/>
      </c>
      <c r="L168" s="15" t="str">
        <f>LEFT(IF(ISNUMBER(SEARCH("R",UPPER(PTC_Enrolments!A172))),"R","") &amp; IF(ISNUMBER(SEARCH("R",UPPER(A168))),"R",""),1)</f>
        <v/>
      </c>
    </row>
    <row r="169" spans="1:12" x14ac:dyDescent="0.25">
      <c r="A169" s="64"/>
      <c r="B169" s="64"/>
      <c r="C169" s="64"/>
      <c r="D169" s="64"/>
      <c r="E169" s="62"/>
      <c r="F169" s="64"/>
      <c r="G169" s="64"/>
      <c r="H169" s="64"/>
      <c r="I169" s="79">
        <f t="shared" si="4"/>
        <v>0</v>
      </c>
      <c r="J169" s="64"/>
      <c r="K169" s="15" t="str">
        <f t="shared" si="5"/>
        <v/>
      </c>
      <c r="L169" s="15" t="str">
        <f>LEFT(IF(ISNUMBER(SEARCH("R",UPPER(PTC_Enrolments!A173))),"R","") &amp; IF(ISNUMBER(SEARCH("R",UPPER(A169))),"R",""),1)</f>
        <v/>
      </c>
    </row>
    <row r="170" spans="1:12" x14ac:dyDescent="0.25">
      <c r="A170" s="64"/>
      <c r="B170" s="64"/>
      <c r="C170" s="64"/>
      <c r="D170" s="64"/>
      <c r="E170" s="62"/>
      <c r="F170" s="64"/>
      <c r="G170" s="64"/>
      <c r="H170" s="64"/>
      <c r="I170" s="79">
        <f t="shared" si="4"/>
        <v>0</v>
      </c>
      <c r="J170" s="64"/>
      <c r="K170" s="15" t="str">
        <f t="shared" si="5"/>
        <v/>
      </c>
      <c r="L170" s="15" t="str">
        <f>LEFT(IF(ISNUMBER(SEARCH("R",UPPER(PTC_Enrolments!A174))),"R","") &amp; IF(ISNUMBER(SEARCH("R",UPPER(A170))),"R",""),1)</f>
        <v/>
      </c>
    </row>
    <row r="171" spans="1:12" x14ac:dyDescent="0.25">
      <c r="A171" s="64"/>
      <c r="B171" s="64"/>
      <c r="C171" s="64"/>
      <c r="D171" s="64"/>
      <c r="E171" s="62"/>
      <c r="F171" s="64"/>
      <c r="G171" s="64"/>
      <c r="H171" s="64"/>
      <c r="I171" s="79">
        <f t="shared" si="4"/>
        <v>0</v>
      </c>
      <c r="J171" s="64"/>
      <c r="K171" s="15" t="str">
        <f t="shared" si="5"/>
        <v/>
      </c>
      <c r="L171" s="15" t="str">
        <f>LEFT(IF(ISNUMBER(SEARCH("R",UPPER(PTC_Enrolments!A175))),"R","") &amp; IF(ISNUMBER(SEARCH("R",UPPER(A171))),"R",""),1)</f>
        <v/>
      </c>
    </row>
    <row r="172" spans="1:12" x14ac:dyDescent="0.25">
      <c r="A172" s="64"/>
      <c r="B172" s="64"/>
      <c r="C172" s="64"/>
      <c r="D172" s="64"/>
      <c r="E172" s="62"/>
      <c r="F172" s="64"/>
      <c r="G172" s="64"/>
      <c r="H172" s="64"/>
      <c r="I172" s="79">
        <f t="shared" si="4"/>
        <v>0</v>
      </c>
      <c r="J172" s="64"/>
      <c r="K172" s="15" t="str">
        <f t="shared" si="5"/>
        <v/>
      </c>
      <c r="L172" s="15" t="str">
        <f>LEFT(IF(ISNUMBER(SEARCH("R",UPPER(PTC_Enrolments!A176))),"R","") &amp; IF(ISNUMBER(SEARCH("R",UPPER(A172))),"R",""),1)</f>
        <v/>
      </c>
    </row>
    <row r="173" spans="1:12" x14ac:dyDescent="0.25">
      <c r="A173" s="64"/>
      <c r="B173" s="64"/>
      <c r="C173" s="64"/>
      <c r="D173" s="64"/>
      <c r="E173" s="62"/>
      <c r="F173" s="64"/>
      <c r="G173" s="64"/>
      <c r="H173" s="64"/>
      <c r="I173" s="79">
        <f t="shared" si="4"/>
        <v>0</v>
      </c>
      <c r="J173" s="64"/>
      <c r="K173" s="15" t="str">
        <f t="shared" si="5"/>
        <v/>
      </c>
      <c r="L173" s="15" t="str">
        <f>LEFT(IF(ISNUMBER(SEARCH("R",UPPER(PTC_Enrolments!A177))),"R","") &amp; IF(ISNUMBER(SEARCH("R",UPPER(A173))),"R",""),1)</f>
        <v/>
      </c>
    </row>
    <row r="174" spans="1:12" x14ac:dyDescent="0.25">
      <c r="A174" s="64"/>
      <c r="B174" s="64"/>
      <c r="C174" s="64"/>
      <c r="D174" s="64"/>
      <c r="E174" s="62"/>
      <c r="F174" s="64"/>
      <c r="G174" s="64"/>
      <c r="H174" s="64"/>
      <c r="I174" s="79">
        <f t="shared" si="4"/>
        <v>0</v>
      </c>
      <c r="J174" s="64"/>
      <c r="K174" s="15" t="str">
        <f t="shared" si="5"/>
        <v/>
      </c>
      <c r="L174" s="15" t="str">
        <f>LEFT(IF(ISNUMBER(SEARCH("R",UPPER(PTC_Enrolments!A178))),"R","") &amp; IF(ISNUMBER(SEARCH("R",UPPER(A174))),"R",""),1)</f>
        <v/>
      </c>
    </row>
    <row r="175" spans="1:12" x14ac:dyDescent="0.25">
      <c r="A175" s="64"/>
      <c r="B175" s="64"/>
      <c r="C175" s="64"/>
      <c r="D175" s="64"/>
      <c r="E175" s="62"/>
      <c r="F175" s="64"/>
      <c r="G175" s="64"/>
      <c r="H175" s="64"/>
      <c r="I175" s="79">
        <f t="shared" si="4"/>
        <v>0</v>
      </c>
      <c r="J175" s="64"/>
      <c r="K175" s="15" t="str">
        <f t="shared" si="5"/>
        <v/>
      </c>
      <c r="L175" s="15" t="str">
        <f>LEFT(IF(ISNUMBER(SEARCH("R",UPPER(PTC_Enrolments!A179))),"R","") &amp; IF(ISNUMBER(SEARCH("R",UPPER(A175))),"R",""),1)</f>
        <v/>
      </c>
    </row>
    <row r="176" spans="1:12" x14ac:dyDescent="0.25">
      <c r="A176" s="64"/>
      <c r="B176" s="64"/>
      <c r="C176" s="64"/>
      <c r="D176" s="64"/>
      <c r="E176" s="62"/>
      <c r="F176" s="64"/>
      <c r="G176" s="64"/>
      <c r="H176" s="64"/>
      <c r="I176" s="79">
        <f t="shared" si="4"/>
        <v>0</v>
      </c>
      <c r="J176" s="64"/>
      <c r="K176" s="15" t="str">
        <f t="shared" si="5"/>
        <v/>
      </c>
      <c r="L176" s="15" t="str">
        <f>LEFT(IF(ISNUMBER(SEARCH("R",UPPER(PTC_Enrolments!A180))),"R","") &amp; IF(ISNUMBER(SEARCH("R",UPPER(A176))),"R",""),1)</f>
        <v/>
      </c>
    </row>
    <row r="177" spans="1:12" x14ac:dyDescent="0.25">
      <c r="A177" s="64"/>
      <c r="B177" s="64"/>
      <c r="C177" s="64"/>
      <c r="D177" s="64"/>
      <c r="E177" s="62"/>
      <c r="F177" s="64"/>
      <c r="G177" s="64"/>
      <c r="H177" s="64"/>
      <c r="I177" s="79">
        <f t="shared" si="4"/>
        <v>0</v>
      </c>
      <c r="J177" s="64"/>
      <c r="K177" s="15" t="str">
        <f t="shared" si="5"/>
        <v/>
      </c>
      <c r="L177" s="15" t="str">
        <f>LEFT(IF(ISNUMBER(SEARCH("R",UPPER(PTC_Enrolments!A181))),"R","") &amp; IF(ISNUMBER(SEARCH("R",UPPER(A177))),"R",""),1)</f>
        <v/>
      </c>
    </row>
    <row r="178" spans="1:12" x14ac:dyDescent="0.25">
      <c r="A178" s="64"/>
      <c r="B178" s="64"/>
      <c r="C178" s="64"/>
      <c r="D178" s="64"/>
      <c r="E178" s="62"/>
      <c r="F178" s="64"/>
      <c r="G178" s="64"/>
      <c r="H178" s="64"/>
      <c r="I178" s="79">
        <f t="shared" si="4"/>
        <v>0</v>
      </c>
      <c r="J178" s="64"/>
      <c r="K178" s="15" t="str">
        <f t="shared" si="5"/>
        <v/>
      </c>
      <c r="L178" s="15" t="str">
        <f>LEFT(IF(ISNUMBER(SEARCH("R",UPPER(PTC_Enrolments!A182))),"R","") &amp; IF(ISNUMBER(SEARCH("R",UPPER(A178))),"R",""),1)</f>
        <v/>
      </c>
    </row>
    <row r="179" spans="1:12" x14ac:dyDescent="0.25">
      <c r="A179" s="64"/>
      <c r="B179" s="64"/>
      <c r="C179" s="64"/>
      <c r="D179" s="64"/>
      <c r="E179" s="62"/>
      <c r="F179" s="64"/>
      <c r="G179" s="64"/>
      <c r="H179" s="64"/>
      <c r="I179" s="79">
        <f t="shared" si="4"/>
        <v>0</v>
      </c>
      <c r="J179" s="64"/>
      <c r="K179" s="15" t="str">
        <f t="shared" si="5"/>
        <v/>
      </c>
      <c r="L179" s="15" t="str">
        <f>LEFT(IF(ISNUMBER(SEARCH("R",UPPER(PTC_Enrolments!A183))),"R","") &amp; IF(ISNUMBER(SEARCH("R",UPPER(A179))),"R",""),1)</f>
        <v/>
      </c>
    </row>
    <row r="180" spans="1:12" x14ac:dyDescent="0.25">
      <c r="A180" s="64"/>
      <c r="B180" s="64"/>
      <c r="C180" s="64"/>
      <c r="D180" s="64"/>
      <c r="E180" s="62"/>
      <c r="F180" s="64"/>
      <c r="G180" s="64"/>
      <c r="H180" s="64"/>
      <c r="I180" s="79">
        <f t="shared" si="4"/>
        <v>0</v>
      </c>
      <c r="J180" s="64"/>
      <c r="K180" s="15" t="str">
        <f t="shared" si="5"/>
        <v/>
      </c>
      <c r="L180" s="15" t="str">
        <f>LEFT(IF(ISNUMBER(SEARCH("R",UPPER(PTC_Enrolments!A184))),"R","") &amp; IF(ISNUMBER(SEARCH("R",UPPER(A180))),"R",""),1)</f>
        <v/>
      </c>
    </row>
    <row r="181" spans="1:12" x14ac:dyDescent="0.25">
      <c r="A181" s="64"/>
      <c r="B181" s="64"/>
      <c r="C181" s="64"/>
      <c r="D181" s="64"/>
      <c r="E181" s="62"/>
      <c r="F181" s="64"/>
      <c r="G181" s="64"/>
      <c r="H181" s="64"/>
      <c r="I181" s="79">
        <f t="shared" si="4"/>
        <v>0</v>
      </c>
      <c r="J181" s="64"/>
      <c r="K181" s="15" t="str">
        <f t="shared" si="5"/>
        <v/>
      </c>
      <c r="L181" s="15" t="str">
        <f>LEFT(IF(ISNUMBER(SEARCH("R",UPPER(PTC_Enrolments!A185))),"R","") &amp; IF(ISNUMBER(SEARCH("R",UPPER(A181))),"R",""),1)</f>
        <v/>
      </c>
    </row>
    <row r="182" spans="1:12" x14ac:dyDescent="0.25">
      <c r="A182" s="64"/>
      <c r="B182" s="64"/>
      <c r="C182" s="64"/>
      <c r="D182" s="64"/>
      <c r="E182" s="62"/>
      <c r="F182" s="64"/>
      <c r="G182" s="64"/>
      <c r="H182" s="64"/>
      <c r="I182" s="79">
        <f t="shared" si="4"/>
        <v>0</v>
      </c>
      <c r="J182" s="64"/>
      <c r="K182" s="15" t="str">
        <f t="shared" si="5"/>
        <v/>
      </c>
      <c r="L182" s="15" t="str">
        <f>LEFT(IF(ISNUMBER(SEARCH("R",UPPER(PTC_Enrolments!A186))),"R","") &amp; IF(ISNUMBER(SEARCH("R",UPPER(A182))),"R",""),1)</f>
        <v/>
      </c>
    </row>
    <row r="183" spans="1:12" x14ac:dyDescent="0.25">
      <c r="A183" s="64"/>
      <c r="B183" s="64"/>
      <c r="C183" s="64"/>
      <c r="D183" s="64"/>
      <c r="E183" s="62"/>
      <c r="F183" s="64"/>
      <c r="G183" s="64"/>
      <c r="H183" s="64"/>
      <c r="I183" s="79">
        <f t="shared" si="4"/>
        <v>0</v>
      </c>
      <c r="J183" s="64"/>
      <c r="K183" s="15" t="str">
        <f t="shared" si="5"/>
        <v/>
      </c>
      <c r="L183" s="15" t="str">
        <f>LEFT(IF(ISNUMBER(SEARCH("R",UPPER(PTC_Enrolments!A187))),"R","") &amp; IF(ISNUMBER(SEARCH("R",UPPER(A183))),"R",""),1)</f>
        <v/>
      </c>
    </row>
    <row r="184" spans="1:12" x14ac:dyDescent="0.25">
      <c r="A184" s="64"/>
      <c r="B184" s="64"/>
      <c r="C184" s="64"/>
      <c r="D184" s="64"/>
      <c r="E184" s="62"/>
      <c r="F184" s="64"/>
      <c r="G184" s="64"/>
      <c r="H184" s="64"/>
      <c r="I184" s="79">
        <f t="shared" si="4"/>
        <v>0</v>
      </c>
      <c r="J184" s="64"/>
      <c r="K184" s="15" t="str">
        <f t="shared" si="5"/>
        <v/>
      </c>
      <c r="L184" s="15" t="str">
        <f>LEFT(IF(ISNUMBER(SEARCH("R",UPPER(PTC_Enrolments!A188))),"R","") &amp; IF(ISNUMBER(SEARCH("R",UPPER(A184))),"R",""),1)</f>
        <v/>
      </c>
    </row>
    <row r="185" spans="1:12" x14ac:dyDescent="0.25">
      <c r="A185" s="64"/>
      <c r="B185" s="64"/>
      <c r="C185" s="64"/>
      <c r="D185" s="64"/>
      <c r="E185" s="62"/>
      <c r="F185" s="64"/>
      <c r="G185" s="64"/>
      <c r="H185" s="64"/>
      <c r="I185" s="79">
        <f t="shared" si="4"/>
        <v>0</v>
      </c>
      <c r="J185" s="64"/>
      <c r="K185" s="15" t="str">
        <f t="shared" si="5"/>
        <v/>
      </c>
      <c r="L185" s="15" t="str">
        <f>LEFT(IF(ISNUMBER(SEARCH("R",UPPER(PTC_Enrolments!A189))),"R","") &amp; IF(ISNUMBER(SEARCH("R",UPPER(A185))),"R",""),1)</f>
        <v/>
      </c>
    </row>
    <row r="186" spans="1:12" x14ac:dyDescent="0.25">
      <c r="A186" s="64"/>
      <c r="B186" s="64"/>
      <c r="C186" s="64"/>
      <c r="D186" s="64"/>
      <c r="E186" s="62"/>
      <c r="F186" s="64"/>
      <c r="G186" s="64"/>
      <c r="H186" s="64"/>
      <c r="I186" s="79">
        <f t="shared" si="4"/>
        <v>0</v>
      </c>
      <c r="J186" s="64"/>
      <c r="K186" s="15" t="str">
        <f t="shared" si="5"/>
        <v/>
      </c>
      <c r="L186" s="15" t="str">
        <f>LEFT(IF(ISNUMBER(SEARCH("R",UPPER(PTC_Enrolments!A190))),"R","") &amp; IF(ISNUMBER(SEARCH("R",UPPER(A186))),"R",""),1)</f>
        <v/>
      </c>
    </row>
    <row r="187" spans="1:12" x14ac:dyDescent="0.25">
      <c r="A187" s="64"/>
      <c r="B187" s="64"/>
      <c r="C187" s="64"/>
      <c r="D187" s="64"/>
      <c r="E187" s="62"/>
      <c r="F187" s="64"/>
      <c r="G187" s="64"/>
      <c r="H187" s="64"/>
      <c r="I187" s="79">
        <f t="shared" si="4"/>
        <v>0</v>
      </c>
      <c r="J187" s="64"/>
      <c r="K187" s="15" t="str">
        <f t="shared" si="5"/>
        <v/>
      </c>
      <c r="L187" s="15" t="str">
        <f>LEFT(IF(ISNUMBER(SEARCH("R",UPPER(PTC_Enrolments!A191))),"R","") &amp; IF(ISNUMBER(SEARCH("R",UPPER(A187))),"R",""),1)</f>
        <v/>
      </c>
    </row>
    <row r="188" spans="1:12" x14ac:dyDescent="0.25">
      <c r="A188" s="64"/>
      <c r="B188" s="64"/>
      <c r="C188" s="64"/>
      <c r="D188" s="64"/>
      <c r="E188" s="62"/>
      <c r="F188" s="64"/>
      <c r="G188" s="64"/>
      <c r="H188" s="64"/>
      <c r="I188" s="79">
        <f t="shared" si="4"/>
        <v>0</v>
      </c>
      <c r="J188" s="64"/>
      <c r="K188" s="15" t="str">
        <f t="shared" si="5"/>
        <v/>
      </c>
      <c r="L188" s="15" t="str">
        <f>LEFT(IF(ISNUMBER(SEARCH("R",UPPER(PTC_Enrolments!A192))),"R","") &amp; IF(ISNUMBER(SEARCH("R",UPPER(A188))),"R",""),1)</f>
        <v/>
      </c>
    </row>
    <row r="189" spans="1:12" x14ac:dyDescent="0.25">
      <c r="A189" s="64"/>
      <c r="B189" s="64"/>
      <c r="C189" s="64"/>
      <c r="D189" s="64"/>
      <c r="E189" s="62"/>
      <c r="F189" s="64"/>
      <c r="G189" s="64"/>
      <c r="H189" s="64"/>
      <c r="I189" s="79">
        <f t="shared" si="4"/>
        <v>0</v>
      </c>
      <c r="J189" s="64"/>
      <c r="K189" s="15" t="str">
        <f t="shared" ref="K189:K502" si="6">IF(AND(B189&lt;&gt;"",E189 &amp; F189=""),"No Email Address","")</f>
        <v/>
      </c>
      <c r="L189" s="15" t="str">
        <f>LEFT(IF(ISNUMBER(SEARCH("R",UPPER(PTC_Enrolments!A193))),"R","") &amp; IF(ISNUMBER(SEARCH("R",UPPER(A189))),"R",""),1)</f>
        <v/>
      </c>
    </row>
    <row r="190" spans="1:12" x14ac:dyDescent="0.25">
      <c r="A190" s="64"/>
      <c r="B190" s="64"/>
      <c r="C190" s="64"/>
      <c r="D190" s="64"/>
      <c r="E190" s="62"/>
      <c r="F190" s="64"/>
      <c r="G190" s="64"/>
      <c r="H190" s="64"/>
      <c r="I190" s="79">
        <f t="shared" si="4"/>
        <v>0</v>
      </c>
      <c r="J190" s="64"/>
      <c r="K190" s="15" t="str">
        <f t="shared" si="6"/>
        <v/>
      </c>
      <c r="L190" s="15" t="str">
        <f>LEFT(IF(ISNUMBER(SEARCH("R",UPPER(PTC_Enrolments!A194))),"R","") &amp; IF(ISNUMBER(SEARCH("R",UPPER(A190))),"R",""),1)</f>
        <v/>
      </c>
    </row>
    <row r="191" spans="1:12" x14ac:dyDescent="0.25">
      <c r="A191" s="64"/>
      <c r="B191" s="64"/>
      <c r="C191" s="64"/>
      <c r="D191" s="64"/>
      <c r="E191" s="62"/>
      <c r="F191" s="64"/>
      <c r="G191" s="64"/>
      <c r="H191" s="64"/>
      <c r="I191" s="79">
        <f t="shared" si="4"/>
        <v>0</v>
      </c>
      <c r="J191" s="64"/>
      <c r="K191" s="15" t="str">
        <f t="shared" si="6"/>
        <v/>
      </c>
      <c r="L191" s="15" t="str">
        <f>LEFT(IF(ISNUMBER(SEARCH("R",UPPER(PTC_Enrolments!A195))),"R","") &amp; IF(ISNUMBER(SEARCH("R",UPPER(A191))),"R",""),1)</f>
        <v/>
      </c>
    </row>
    <row r="192" spans="1:12" x14ac:dyDescent="0.25">
      <c r="A192" s="64"/>
      <c r="B192" s="64"/>
      <c r="C192" s="64"/>
      <c r="D192" s="64"/>
      <c r="E192" s="62"/>
      <c r="F192" s="64"/>
      <c r="G192" s="64"/>
      <c r="H192" s="64"/>
      <c r="I192" s="79">
        <f t="shared" si="4"/>
        <v>0</v>
      </c>
      <c r="J192" s="64"/>
      <c r="K192" s="15" t="str">
        <f t="shared" si="6"/>
        <v/>
      </c>
      <c r="L192" s="15" t="str">
        <f>LEFT(IF(ISNUMBER(SEARCH("R",UPPER(PTC_Enrolments!A196))),"R","") &amp; IF(ISNUMBER(SEARCH("R",UPPER(A192))),"R",""),1)</f>
        <v/>
      </c>
    </row>
    <row r="193" spans="1:12" x14ac:dyDescent="0.25">
      <c r="A193" s="64"/>
      <c r="B193" s="64"/>
      <c r="C193" s="64"/>
      <c r="D193" s="64"/>
      <c r="E193" s="62"/>
      <c r="F193" s="64"/>
      <c r="G193" s="64"/>
      <c r="H193" s="64"/>
      <c r="I193" s="79">
        <f t="shared" si="4"/>
        <v>0</v>
      </c>
      <c r="J193" s="64"/>
      <c r="K193" s="15" t="str">
        <f t="shared" si="6"/>
        <v/>
      </c>
      <c r="L193" s="15" t="str">
        <f>LEFT(IF(ISNUMBER(SEARCH("R",UPPER(PTC_Enrolments!A197))),"R","") &amp; IF(ISNUMBER(SEARCH("R",UPPER(A193))),"R",""),1)</f>
        <v/>
      </c>
    </row>
    <row r="194" spans="1:12" x14ac:dyDescent="0.25">
      <c r="A194" s="64"/>
      <c r="B194" s="64"/>
      <c r="C194" s="64"/>
      <c r="D194" s="64"/>
      <c r="E194" s="62"/>
      <c r="F194" s="64"/>
      <c r="G194" s="64"/>
      <c r="H194" s="64"/>
      <c r="I194" s="79">
        <f t="shared" si="4"/>
        <v>0</v>
      </c>
      <c r="J194" s="64"/>
      <c r="K194" s="15" t="str">
        <f t="shared" si="6"/>
        <v/>
      </c>
      <c r="L194" s="15" t="str">
        <f>LEFT(IF(ISNUMBER(SEARCH("R",UPPER(PTC_Enrolments!A198))),"R","") &amp; IF(ISNUMBER(SEARCH("R",UPPER(A194))),"R",""),1)</f>
        <v/>
      </c>
    </row>
    <row r="195" spans="1:12" x14ac:dyDescent="0.25">
      <c r="A195" s="64"/>
      <c r="B195" s="64"/>
      <c r="C195" s="64"/>
      <c r="D195" s="64"/>
      <c r="E195" s="62"/>
      <c r="F195" s="64"/>
      <c r="G195" s="64"/>
      <c r="H195" s="64"/>
      <c r="I195" s="79">
        <f t="shared" si="4"/>
        <v>0</v>
      </c>
      <c r="J195" s="64"/>
      <c r="K195" s="15" t="str">
        <f t="shared" si="6"/>
        <v/>
      </c>
      <c r="L195" s="15" t="str">
        <f>LEFT(IF(ISNUMBER(SEARCH("R",UPPER(PTC_Enrolments!A199))),"R","") &amp; IF(ISNUMBER(SEARCH("R",UPPER(A195))),"R",""),1)</f>
        <v/>
      </c>
    </row>
    <row r="196" spans="1:12" x14ac:dyDescent="0.25">
      <c r="A196" s="64"/>
      <c r="B196" s="64"/>
      <c r="C196" s="64"/>
      <c r="D196" s="64"/>
      <c r="E196" s="62"/>
      <c r="F196" s="64"/>
      <c r="G196" s="64"/>
      <c r="H196" s="64"/>
      <c r="I196" s="79">
        <f t="shared" si="4"/>
        <v>0</v>
      </c>
      <c r="J196" s="64"/>
      <c r="K196" s="15" t="str">
        <f t="shared" si="6"/>
        <v/>
      </c>
      <c r="L196" s="15" t="str">
        <f>LEFT(IF(ISNUMBER(SEARCH("R",UPPER(PTC_Enrolments!A500))),"R","") &amp; IF(ISNUMBER(SEARCH("R",UPPER(A196))),"R",""),1)</f>
        <v/>
      </c>
    </row>
    <row r="197" spans="1:12" x14ac:dyDescent="0.25">
      <c r="A197" s="64"/>
      <c r="B197" s="64"/>
      <c r="C197" s="64"/>
      <c r="D197" s="64"/>
      <c r="E197" s="62"/>
      <c r="F197" s="64"/>
      <c r="G197" s="64"/>
      <c r="H197" s="64"/>
      <c r="I197" s="79">
        <f t="shared" si="4"/>
        <v>0</v>
      </c>
      <c r="J197" s="64"/>
      <c r="K197" s="15" t="str">
        <f t="shared" si="6"/>
        <v/>
      </c>
      <c r="L197" s="15" t="str">
        <f>LEFT(IF(ISNUMBER(SEARCH("R",UPPER(PTC_Enrolments!A501))),"R","") &amp; IF(ISNUMBER(SEARCH("R",UPPER(A197))),"R",""),1)</f>
        <v/>
      </c>
    </row>
    <row r="198" spans="1:12" x14ac:dyDescent="0.25">
      <c r="A198" s="64"/>
      <c r="B198" s="64"/>
      <c r="C198" s="64"/>
      <c r="D198" s="64"/>
      <c r="E198" s="62"/>
      <c r="F198" s="64"/>
      <c r="G198" s="64"/>
      <c r="H198" s="64"/>
      <c r="I198" s="79">
        <f t="shared" si="4"/>
        <v>0</v>
      </c>
      <c r="J198" s="64"/>
      <c r="K198" s="15" t="str">
        <f t="shared" si="6"/>
        <v/>
      </c>
      <c r="L198" s="15" t="str">
        <f>LEFT(IF(ISNUMBER(SEARCH("R",UPPER(PTC_Enrolments!A502))),"R","") &amp; IF(ISNUMBER(SEARCH("R",UPPER(A198))),"R",""),1)</f>
        <v/>
      </c>
    </row>
    <row r="199" spans="1:12" x14ac:dyDescent="0.25">
      <c r="A199" s="64"/>
      <c r="B199" s="64"/>
      <c r="C199" s="64"/>
      <c r="D199" s="64"/>
      <c r="E199" s="62"/>
      <c r="F199" s="64"/>
      <c r="G199" s="64"/>
      <c r="H199" s="64"/>
      <c r="I199" s="79">
        <f t="shared" si="4"/>
        <v>0</v>
      </c>
      <c r="J199" s="64"/>
      <c r="K199" s="15" t="str">
        <f t="shared" si="6"/>
        <v/>
      </c>
      <c r="L199" s="15" t="str">
        <f>LEFT(IF(ISNUMBER(SEARCH("R",UPPER(PTC_Enrolments!A503))),"R","") &amp; IF(ISNUMBER(SEARCH("R",UPPER(A199))),"R",""),1)</f>
        <v/>
      </c>
    </row>
    <row r="200" spans="1:12" x14ac:dyDescent="0.25">
      <c r="A200" s="64"/>
      <c r="B200" s="64"/>
      <c r="C200" s="64"/>
      <c r="D200" s="64"/>
      <c r="E200" s="62"/>
      <c r="F200" s="64"/>
      <c r="G200" s="64"/>
      <c r="H200" s="64"/>
      <c r="I200" s="79">
        <f t="shared" si="4"/>
        <v>0</v>
      </c>
      <c r="J200" s="64"/>
      <c r="K200" s="15" t="str">
        <f t="shared" si="6"/>
        <v/>
      </c>
      <c r="L200" s="15" t="str">
        <f>LEFT(IF(ISNUMBER(SEARCH("R",UPPER(PTC_Enrolments!A204))),"R","") &amp; IF(ISNUMBER(SEARCH("R",UPPER(A200))),"R",""),1)</f>
        <v/>
      </c>
    </row>
    <row r="201" spans="1:12" x14ac:dyDescent="0.25">
      <c r="A201" s="64"/>
      <c r="B201" s="64"/>
      <c r="C201" s="64"/>
      <c r="D201" s="64"/>
      <c r="E201" s="62"/>
      <c r="F201" s="64"/>
      <c r="G201" s="64"/>
      <c r="H201" s="64"/>
      <c r="I201" s="79">
        <f t="shared" si="4"/>
        <v>0</v>
      </c>
      <c r="J201" s="64"/>
      <c r="K201" s="15" t="str">
        <f t="shared" si="6"/>
        <v/>
      </c>
      <c r="L201" s="15" t="str">
        <f>LEFT(IF(ISNUMBER(SEARCH("R",UPPER(PTC_Enrolments!A205))),"R","") &amp; IF(ISNUMBER(SEARCH("R",UPPER(A201))),"R",""),1)</f>
        <v/>
      </c>
    </row>
    <row r="202" spans="1:12" x14ac:dyDescent="0.25">
      <c r="A202" s="64"/>
      <c r="B202" s="64"/>
      <c r="C202" s="64"/>
      <c r="D202" s="64"/>
      <c r="E202" s="62"/>
      <c r="F202" s="64"/>
      <c r="G202" s="64"/>
      <c r="H202" s="64"/>
      <c r="I202" s="79">
        <f t="shared" ref="I202:I265" si="7">IF(LOWER(G202)="y",$L$7,0)+IF(H202&lt;&gt;"",20,0)</f>
        <v>0</v>
      </c>
      <c r="J202" s="64"/>
      <c r="K202" s="15" t="str">
        <f t="shared" si="6"/>
        <v/>
      </c>
      <c r="L202" s="15" t="str">
        <f>LEFT(IF(ISNUMBER(SEARCH("R",UPPER(PTC_Enrolments!A206))),"R","") &amp; IF(ISNUMBER(SEARCH("R",UPPER(A202))),"R",""),1)</f>
        <v/>
      </c>
    </row>
    <row r="203" spans="1:12" x14ac:dyDescent="0.25">
      <c r="A203" s="64"/>
      <c r="B203" s="64"/>
      <c r="C203" s="64"/>
      <c r="D203" s="64"/>
      <c r="E203" s="62"/>
      <c r="F203" s="64"/>
      <c r="G203" s="64"/>
      <c r="H203" s="64"/>
      <c r="I203" s="79">
        <f t="shared" si="7"/>
        <v>0</v>
      </c>
      <c r="J203" s="64"/>
      <c r="K203" s="15" t="str">
        <f t="shared" si="6"/>
        <v/>
      </c>
      <c r="L203" s="15" t="str">
        <f>LEFT(IF(ISNUMBER(SEARCH("R",UPPER(PTC_Enrolments!A207))),"R","") &amp; IF(ISNUMBER(SEARCH("R",UPPER(A203))),"R",""),1)</f>
        <v/>
      </c>
    </row>
    <row r="204" spans="1:12" x14ac:dyDescent="0.25">
      <c r="A204" s="64"/>
      <c r="B204" s="64"/>
      <c r="C204" s="64"/>
      <c r="D204" s="64"/>
      <c r="E204" s="62"/>
      <c r="F204" s="64"/>
      <c r="G204" s="64"/>
      <c r="H204" s="64"/>
      <c r="I204" s="79">
        <f t="shared" si="7"/>
        <v>0</v>
      </c>
      <c r="J204" s="64"/>
      <c r="K204" s="15" t="str">
        <f t="shared" si="6"/>
        <v/>
      </c>
      <c r="L204" s="15" t="str">
        <f>LEFT(IF(ISNUMBER(SEARCH("R",UPPER(PTC_Enrolments!A208))),"R","") &amp; IF(ISNUMBER(SEARCH("R",UPPER(A204))),"R",""),1)</f>
        <v/>
      </c>
    </row>
    <row r="205" spans="1:12" x14ac:dyDescent="0.25">
      <c r="A205" s="64"/>
      <c r="B205" s="64"/>
      <c r="C205" s="64"/>
      <c r="D205" s="64"/>
      <c r="E205" s="62"/>
      <c r="F205" s="64"/>
      <c r="G205" s="64"/>
      <c r="H205" s="64"/>
      <c r="I205" s="79">
        <f t="shared" si="7"/>
        <v>0</v>
      </c>
      <c r="J205" s="64"/>
      <c r="K205" s="15" t="str">
        <f t="shared" si="6"/>
        <v/>
      </c>
      <c r="L205" s="15" t="str">
        <f>LEFT(IF(ISNUMBER(SEARCH("R",UPPER(PTC_Enrolments!A209))),"R","") &amp; IF(ISNUMBER(SEARCH("R",UPPER(A205))),"R",""),1)</f>
        <v/>
      </c>
    </row>
    <row r="206" spans="1:12" x14ac:dyDescent="0.25">
      <c r="A206" s="64"/>
      <c r="B206" s="64"/>
      <c r="C206" s="64"/>
      <c r="D206" s="64"/>
      <c r="E206" s="62"/>
      <c r="F206" s="64"/>
      <c r="G206" s="64"/>
      <c r="H206" s="64"/>
      <c r="I206" s="79">
        <f t="shared" si="7"/>
        <v>0</v>
      </c>
      <c r="J206" s="64"/>
      <c r="K206" s="15" t="str">
        <f t="shared" si="6"/>
        <v/>
      </c>
      <c r="L206" s="15" t="str">
        <f>LEFT(IF(ISNUMBER(SEARCH("R",UPPER(PTC_Enrolments!A210))),"R","") &amp; IF(ISNUMBER(SEARCH("R",UPPER(A206))),"R",""),1)</f>
        <v/>
      </c>
    </row>
    <row r="207" spans="1:12" x14ac:dyDescent="0.25">
      <c r="A207" s="64"/>
      <c r="B207" s="64"/>
      <c r="C207" s="64"/>
      <c r="D207" s="64"/>
      <c r="E207" s="62"/>
      <c r="F207" s="64"/>
      <c r="G207" s="64"/>
      <c r="H207" s="64"/>
      <c r="I207" s="79">
        <f t="shared" si="7"/>
        <v>0</v>
      </c>
      <c r="J207" s="64"/>
      <c r="K207" s="15" t="str">
        <f t="shared" si="6"/>
        <v/>
      </c>
      <c r="L207" s="15" t="str">
        <f>LEFT(IF(ISNUMBER(SEARCH("R",UPPER(PTC_Enrolments!A211))),"R","") &amp; IF(ISNUMBER(SEARCH("R",UPPER(A207))),"R",""),1)</f>
        <v/>
      </c>
    </row>
    <row r="208" spans="1:12" x14ac:dyDescent="0.25">
      <c r="A208" s="64"/>
      <c r="B208" s="64"/>
      <c r="C208" s="64"/>
      <c r="D208" s="64"/>
      <c r="E208" s="62"/>
      <c r="F208" s="64"/>
      <c r="G208" s="64"/>
      <c r="H208" s="64"/>
      <c r="I208" s="79">
        <f t="shared" si="7"/>
        <v>0</v>
      </c>
      <c r="J208" s="64"/>
      <c r="K208" s="15" t="str">
        <f t="shared" si="6"/>
        <v/>
      </c>
      <c r="L208" s="15" t="str">
        <f>LEFT(IF(ISNUMBER(SEARCH("R",UPPER(PTC_Enrolments!A212))),"R","") &amp; IF(ISNUMBER(SEARCH("R",UPPER(A208))),"R",""),1)</f>
        <v/>
      </c>
    </row>
    <row r="209" spans="1:12" x14ac:dyDescent="0.25">
      <c r="A209" s="64"/>
      <c r="B209" s="64"/>
      <c r="C209" s="64"/>
      <c r="D209" s="64"/>
      <c r="E209" s="62"/>
      <c r="F209" s="64"/>
      <c r="G209" s="64"/>
      <c r="H209" s="64"/>
      <c r="I209" s="79">
        <f t="shared" si="7"/>
        <v>0</v>
      </c>
      <c r="J209" s="64"/>
      <c r="K209" s="15" t="str">
        <f t="shared" si="6"/>
        <v/>
      </c>
      <c r="L209" s="15" t="str">
        <f>LEFT(IF(ISNUMBER(SEARCH("R",UPPER(PTC_Enrolments!A213))),"R","") &amp; IF(ISNUMBER(SEARCH("R",UPPER(A209))),"R",""),1)</f>
        <v/>
      </c>
    </row>
    <row r="210" spans="1:12" x14ac:dyDescent="0.25">
      <c r="A210" s="64"/>
      <c r="B210" s="64"/>
      <c r="C210" s="64"/>
      <c r="D210" s="64"/>
      <c r="E210" s="62"/>
      <c r="F210" s="64"/>
      <c r="G210" s="64"/>
      <c r="H210" s="64"/>
      <c r="I210" s="79">
        <f t="shared" si="7"/>
        <v>0</v>
      </c>
      <c r="J210" s="64"/>
      <c r="K210" s="15" t="str">
        <f t="shared" si="6"/>
        <v/>
      </c>
      <c r="L210" s="15" t="str">
        <f>LEFT(IF(ISNUMBER(SEARCH("R",UPPER(PTC_Enrolments!A214))),"R","") &amp; IF(ISNUMBER(SEARCH("R",UPPER(A210))),"R",""),1)</f>
        <v/>
      </c>
    </row>
    <row r="211" spans="1:12" x14ac:dyDescent="0.25">
      <c r="A211" s="64"/>
      <c r="B211" s="64"/>
      <c r="C211" s="64"/>
      <c r="D211" s="64"/>
      <c r="E211" s="62"/>
      <c r="F211" s="64"/>
      <c r="G211" s="64"/>
      <c r="H211" s="64"/>
      <c r="I211" s="79">
        <f t="shared" si="7"/>
        <v>0</v>
      </c>
      <c r="J211" s="64"/>
      <c r="K211" s="15" t="str">
        <f t="shared" si="6"/>
        <v/>
      </c>
      <c r="L211" s="15" t="str">
        <f>LEFT(IF(ISNUMBER(SEARCH("R",UPPER(PTC_Enrolments!A215))),"R","") &amp; IF(ISNUMBER(SEARCH("R",UPPER(A211))),"R",""),1)</f>
        <v/>
      </c>
    </row>
    <row r="212" spans="1:12" x14ac:dyDescent="0.25">
      <c r="A212" s="64"/>
      <c r="B212" s="64"/>
      <c r="C212" s="64"/>
      <c r="D212" s="64"/>
      <c r="E212" s="62"/>
      <c r="F212" s="64"/>
      <c r="G212" s="64"/>
      <c r="H212" s="64"/>
      <c r="I212" s="79">
        <f t="shared" si="7"/>
        <v>0</v>
      </c>
      <c r="J212" s="64"/>
      <c r="K212" s="15" t="str">
        <f t="shared" si="6"/>
        <v/>
      </c>
      <c r="L212" s="15" t="str">
        <f>LEFT(IF(ISNUMBER(SEARCH("R",UPPER(PTC_Enrolments!A216))),"R","") &amp; IF(ISNUMBER(SEARCH("R",UPPER(A212))),"R",""),1)</f>
        <v/>
      </c>
    </row>
    <row r="213" spans="1:12" x14ac:dyDescent="0.25">
      <c r="A213" s="64"/>
      <c r="B213" s="64"/>
      <c r="C213" s="64"/>
      <c r="D213" s="64"/>
      <c r="E213" s="62"/>
      <c r="F213" s="64"/>
      <c r="G213" s="64"/>
      <c r="H213" s="64"/>
      <c r="I213" s="79">
        <f t="shared" si="7"/>
        <v>0</v>
      </c>
      <c r="J213" s="64"/>
      <c r="K213" s="15" t="str">
        <f t="shared" si="6"/>
        <v/>
      </c>
      <c r="L213" s="15" t="str">
        <f>LEFT(IF(ISNUMBER(SEARCH("R",UPPER(PTC_Enrolments!A217))),"R","") &amp; IF(ISNUMBER(SEARCH("R",UPPER(A213))),"R",""),1)</f>
        <v/>
      </c>
    </row>
    <row r="214" spans="1:12" x14ac:dyDescent="0.25">
      <c r="A214" s="64"/>
      <c r="B214" s="64"/>
      <c r="C214" s="64"/>
      <c r="D214" s="64"/>
      <c r="E214" s="62"/>
      <c r="F214" s="64"/>
      <c r="G214" s="64"/>
      <c r="H214" s="64"/>
      <c r="I214" s="79">
        <f t="shared" si="7"/>
        <v>0</v>
      </c>
      <c r="J214" s="64"/>
      <c r="K214" s="15" t="str">
        <f t="shared" si="6"/>
        <v/>
      </c>
      <c r="L214" s="15" t="str">
        <f>LEFT(IF(ISNUMBER(SEARCH("R",UPPER(PTC_Enrolments!A218))),"R","") &amp; IF(ISNUMBER(SEARCH("R",UPPER(A214))),"R",""),1)</f>
        <v/>
      </c>
    </row>
    <row r="215" spans="1:12" x14ac:dyDescent="0.25">
      <c r="A215" s="64"/>
      <c r="B215" s="64"/>
      <c r="C215" s="64"/>
      <c r="D215" s="64"/>
      <c r="E215" s="62"/>
      <c r="F215" s="64"/>
      <c r="G215" s="64"/>
      <c r="H215" s="64"/>
      <c r="I215" s="79">
        <f t="shared" si="7"/>
        <v>0</v>
      </c>
      <c r="J215" s="64"/>
      <c r="K215" s="15" t="str">
        <f t="shared" si="6"/>
        <v/>
      </c>
      <c r="L215" s="15" t="str">
        <f>LEFT(IF(ISNUMBER(SEARCH("R",UPPER(PTC_Enrolments!A219))),"R","") &amp; IF(ISNUMBER(SEARCH("R",UPPER(A215))),"R",""),1)</f>
        <v/>
      </c>
    </row>
    <row r="216" spans="1:12" x14ac:dyDescent="0.25">
      <c r="A216" s="64"/>
      <c r="B216" s="64"/>
      <c r="C216" s="64"/>
      <c r="D216" s="64"/>
      <c r="E216" s="62"/>
      <c r="F216" s="64"/>
      <c r="G216" s="64"/>
      <c r="H216" s="64"/>
      <c r="I216" s="79">
        <f t="shared" si="7"/>
        <v>0</v>
      </c>
      <c r="J216" s="64"/>
      <c r="K216" s="15" t="str">
        <f t="shared" si="6"/>
        <v/>
      </c>
      <c r="L216" s="15" t="str">
        <f>LEFT(IF(ISNUMBER(SEARCH("R",UPPER(PTC_Enrolments!A220))),"R","") &amp; IF(ISNUMBER(SEARCH("R",UPPER(A216))),"R",""),1)</f>
        <v/>
      </c>
    </row>
    <row r="217" spans="1:12" x14ac:dyDescent="0.25">
      <c r="A217" s="64"/>
      <c r="B217" s="64"/>
      <c r="C217" s="64"/>
      <c r="D217" s="64"/>
      <c r="E217" s="62"/>
      <c r="F217" s="64"/>
      <c r="G217" s="64"/>
      <c r="H217" s="64"/>
      <c r="I217" s="79">
        <f t="shared" si="7"/>
        <v>0</v>
      </c>
      <c r="J217" s="64"/>
      <c r="K217" s="15" t="str">
        <f t="shared" si="6"/>
        <v/>
      </c>
      <c r="L217" s="15" t="str">
        <f>LEFT(IF(ISNUMBER(SEARCH("R",UPPER(PTC_Enrolments!A221))),"R","") &amp; IF(ISNUMBER(SEARCH("R",UPPER(A217))),"R",""),1)</f>
        <v/>
      </c>
    </row>
    <row r="218" spans="1:12" x14ac:dyDescent="0.25">
      <c r="A218" s="64"/>
      <c r="B218" s="64"/>
      <c r="C218" s="64"/>
      <c r="D218" s="64"/>
      <c r="E218" s="62"/>
      <c r="F218" s="64"/>
      <c r="G218" s="64"/>
      <c r="H218" s="64"/>
      <c r="I218" s="79">
        <f t="shared" si="7"/>
        <v>0</v>
      </c>
      <c r="J218" s="64"/>
      <c r="K218" s="15" t="str">
        <f t="shared" si="6"/>
        <v/>
      </c>
      <c r="L218" s="15" t="str">
        <f>LEFT(IF(ISNUMBER(SEARCH("R",UPPER(PTC_Enrolments!A222))),"R","") &amp; IF(ISNUMBER(SEARCH("R",UPPER(A218))),"R",""),1)</f>
        <v/>
      </c>
    </row>
    <row r="219" spans="1:12" x14ac:dyDescent="0.25">
      <c r="A219" s="64"/>
      <c r="B219" s="64"/>
      <c r="C219" s="64"/>
      <c r="D219" s="64"/>
      <c r="E219" s="62"/>
      <c r="F219" s="64"/>
      <c r="G219" s="64"/>
      <c r="H219" s="64"/>
      <c r="I219" s="79">
        <f t="shared" si="7"/>
        <v>0</v>
      </c>
      <c r="J219" s="64"/>
      <c r="K219" s="15" t="str">
        <f t="shared" si="6"/>
        <v/>
      </c>
      <c r="L219" s="15" t="str">
        <f>LEFT(IF(ISNUMBER(SEARCH("R",UPPER(PTC_Enrolments!A223))),"R","") &amp; IF(ISNUMBER(SEARCH("R",UPPER(A219))),"R",""),1)</f>
        <v/>
      </c>
    </row>
    <row r="220" spans="1:12" x14ac:dyDescent="0.25">
      <c r="A220" s="64"/>
      <c r="B220" s="64"/>
      <c r="C220" s="64"/>
      <c r="D220" s="64"/>
      <c r="E220" s="62"/>
      <c r="F220" s="64"/>
      <c r="G220" s="64"/>
      <c r="H220" s="64"/>
      <c r="I220" s="79">
        <f t="shared" si="7"/>
        <v>0</v>
      </c>
      <c r="J220" s="64"/>
      <c r="K220" s="15" t="str">
        <f t="shared" si="6"/>
        <v/>
      </c>
      <c r="L220" s="15" t="str">
        <f>LEFT(IF(ISNUMBER(SEARCH("R",UPPER(PTC_Enrolments!A224))),"R","") &amp; IF(ISNUMBER(SEARCH("R",UPPER(A220))),"R",""),1)</f>
        <v/>
      </c>
    </row>
    <row r="221" spans="1:12" x14ac:dyDescent="0.25">
      <c r="A221" s="64"/>
      <c r="B221" s="64"/>
      <c r="C221" s="64"/>
      <c r="D221" s="64"/>
      <c r="E221" s="62"/>
      <c r="F221" s="64"/>
      <c r="G221" s="64"/>
      <c r="H221" s="64"/>
      <c r="I221" s="79">
        <f t="shared" si="7"/>
        <v>0</v>
      </c>
      <c r="J221" s="64"/>
      <c r="K221" s="15" t="str">
        <f t="shared" si="6"/>
        <v/>
      </c>
      <c r="L221" s="15" t="str">
        <f>LEFT(IF(ISNUMBER(SEARCH("R",UPPER(PTC_Enrolments!A225))),"R","") &amp; IF(ISNUMBER(SEARCH("R",UPPER(A221))),"R",""),1)</f>
        <v/>
      </c>
    </row>
    <row r="222" spans="1:12" x14ac:dyDescent="0.25">
      <c r="A222" s="64"/>
      <c r="B222" s="64"/>
      <c r="C222" s="64"/>
      <c r="D222" s="64"/>
      <c r="E222" s="62"/>
      <c r="F222" s="64"/>
      <c r="G222" s="64"/>
      <c r="H222" s="64"/>
      <c r="I222" s="79">
        <f t="shared" si="7"/>
        <v>0</v>
      </c>
      <c r="J222" s="64"/>
      <c r="K222" s="15" t="str">
        <f t="shared" si="6"/>
        <v/>
      </c>
      <c r="L222" s="15" t="str">
        <f>LEFT(IF(ISNUMBER(SEARCH("R",UPPER(PTC_Enrolments!A226))),"R","") &amp; IF(ISNUMBER(SEARCH("R",UPPER(A222))),"R",""),1)</f>
        <v/>
      </c>
    </row>
    <row r="223" spans="1:12" x14ac:dyDescent="0.25">
      <c r="A223" s="64"/>
      <c r="B223" s="64"/>
      <c r="C223" s="64"/>
      <c r="D223" s="64"/>
      <c r="E223" s="62"/>
      <c r="F223" s="64"/>
      <c r="G223" s="64"/>
      <c r="H223" s="64"/>
      <c r="I223" s="79">
        <f t="shared" si="7"/>
        <v>0</v>
      </c>
      <c r="J223" s="64"/>
      <c r="K223" s="15" t="str">
        <f t="shared" si="6"/>
        <v/>
      </c>
      <c r="L223" s="15" t="str">
        <f>LEFT(IF(ISNUMBER(SEARCH("R",UPPER(PTC_Enrolments!A227))),"R","") &amp; IF(ISNUMBER(SEARCH("R",UPPER(A223))),"R",""),1)</f>
        <v/>
      </c>
    </row>
    <row r="224" spans="1:12" x14ac:dyDescent="0.25">
      <c r="A224" s="64"/>
      <c r="B224" s="64"/>
      <c r="C224" s="64"/>
      <c r="D224" s="64"/>
      <c r="E224" s="62"/>
      <c r="F224" s="64"/>
      <c r="G224" s="64"/>
      <c r="H224" s="64"/>
      <c r="I224" s="79">
        <f t="shared" si="7"/>
        <v>0</v>
      </c>
      <c r="J224" s="64"/>
      <c r="K224" s="15" t="str">
        <f t="shared" si="6"/>
        <v/>
      </c>
      <c r="L224" s="15" t="str">
        <f>LEFT(IF(ISNUMBER(SEARCH("R",UPPER(PTC_Enrolments!A228))),"R","") &amp; IF(ISNUMBER(SEARCH("R",UPPER(A224))),"R",""),1)</f>
        <v/>
      </c>
    </row>
    <row r="225" spans="1:12" x14ac:dyDescent="0.25">
      <c r="A225" s="64"/>
      <c r="B225" s="64"/>
      <c r="C225" s="64"/>
      <c r="D225" s="64"/>
      <c r="E225" s="62"/>
      <c r="F225" s="64"/>
      <c r="G225" s="64"/>
      <c r="H225" s="64"/>
      <c r="I225" s="79">
        <f t="shared" si="7"/>
        <v>0</v>
      </c>
      <c r="J225" s="64"/>
      <c r="K225" s="15" t="str">
        <f t="shared" si="6"/>
        <v/>
      </c>
      <c r="L225" s="15" t="str">
        <f>LEFT(IF(ISNUMBER(SEARCH("R",UPPER(PTC_Enrolments!A229))),"R","") &amp; IF(ISNUMBER(SEARCH("R",UPPER(A225))),"R",""),1)</f>
        <v/>
      </c>
    </row>
    <row r="226" spans="1:12" x14ac:dyDescent="0.25">
      <c r="A226" s="64"/>
      <c r="B226" s="64"/>
      <c r="C226" s="64"/>
      <c r="D226" s="64"/>
      <c r="E226" s="62"/>
      <c r="F226" s="64"/>
      <c r="G226" s="64"/>
      <c r="H226" s="64"/>
      <c r="I226" s="79">
        <f t="shared" si="7"/>
        <v>0</v>
      </c>
      <c r="J226" s="64"/>
      <c r="K226" s="15" t="str">
        <f t="shared" si="6"/>
        <v/>
      </c>
      <c r="L226" s="15" t="str">
        <f>LEFT(IF(ISNUMBER(SEARCH("R",UPPER(PTC_Enrolments!A230))),"R","") &amp; IF(ISNUMBER(SEARCH("R",UPPER(A226))),"R",""),1)</f>
        <v/>
      </c>
    </row>
    <row r="227" spans="1:12" x14ac:dyDescent="0.25">
      <c r="A227" s="64"/>
      <c r="B227" s="64"/>
      <c r="C227" s="64"/>
      <c r="D227" s="64"/>
      <c r="E227" s="62"/>
      <c r="F227" s="64"/>
      <c r="G227" s="64"/>
      <c r="H227" s="64"/>
      <c r="I227" s="79">
        <f t="shared" si="7"/>
        <v>0</v>
      </c>
      <c r="J227" s="64"/>
      <c r="K227" s="15" t="str">
        <f t="shared" si="6"/>
        <v/>
      </c>
      <c r="L227" s="15" t="str">
        <f>LEFT(IF(ISNUMBER(SEARCH("R",UPPER(PTC_Enrolments!A231))),"R","") &amp; IF(ISNUMBER(SEARCH("R",UPPER(A227))),"R",""),1)</f>
        <v/>
      </c>
    </row>
    <row r="228" spans="1:12" x14ac:dyDescent="0.25">
      <c r="A228" s="64"/>
      <c r="B228" s="64"/>
      <c r="C228" s="64"/>
      <c r="D228" s="64"/>
      <c r="E228" s="62"/>
      <c r="F228" s="64"/>
      <c r="G228" s="64"/>
      <c r="H228" s="64"/>
      <c r="I228" s="79">
        <f t="shared" si="7"/>
        <v>0</v>
      </c>
      <c r="J228" s="64"/>
      <c r="K228" s="15" t="str">
        <f t="shared" si="6"/>
        <v/>
      </c>
      <c r="L228" s="15" t="str">
        <f>LEFT(IF(ISNUMBER(SEARCH("R",UPPER(PTC_Enrolments!A232))),"R","") &amp; IF(ISNUMBER(SEARCH("R",UPPER(A228))),"R",""),1)</f>
        <v/>
      </c>
    </row>
    <row r="229" spans="1:12" x14ac:dyDescent="0.25">
      <c r="A229" s="64"/>
      <c r="B229" s="64"/>
      <c r="C229" s="64"/>
      <c r="D229" s="64"/>
      <c r="E229" s="62"/>
      <c r="F229" s="64"/>
      <c r="G229" s="64"/>
      <c r="H229" s="64"/>
      <c r="I229" s="79">
        <f t="shared" si="7"/>
        <v>0</v>
      </c>
      <c r="J229" s="64"/>
      <c r="K229" s="15" t="str">
        <f t="shared" si="6"/>
        <v/>
      </c>
      <c r="L229" s="15" t="str">
        <f>LEFT(IF(ISNUMBER(SEARCH("R",UPPER(PTC_Enrolments!A233))),"R","") &amp; IF(ISNUMBER(SEARCH("R",UPPER(A229))),"R",""),1)</f>
        <v/>
      </c>
    </row>
    <row r="230" spans="1:12" x14ac:dyDescent="0.25">
      <c r="A230" s="64"/>
      <c r="B230" s="64"/>
      <c r="C230" s="64"/>
      <c r="D230" s="64"/>
      <c r="E230" s="62"/>
      <c r="F230" s="64"/>
      <c r="G230" s="64"/>
      <c r="H230" s="64"/>
      <c r="I230" s="79">
        <f t="shared" si="7"/>
        <v>0</v>
      </c>
      <c r="J230" s="64"/>
      <c r="K230" s="15" t="str">
        <f t="shared" si="6"/>
        <v/>
      </c>
      <c r="L230" s="15" t="str">
        <f>LEFT(IF(ISNUMBER(SEARCH("R",UPPER(PTC_Enrolments!A234))),"R","") &amp; IF(ISNUMBER(SEARCH("R",UPPER(A230))),"R",""),1)</f>
        <v/>
      </c>
    </row>
    <row r="231" spans="1:12" x14ac:dyDescent="0.25">
      <c r="A231" s="64"/>
      <c r="B231" s="64"/>
      <c r="C231" s="64"/>
      <c r="D231" s="64"/>
      <c r="E231" s="62"/>
      <c r="F231" s="64"/>
      <c r="G231" s="64"/>
      <c r="H231" s="64"/>
      <c r="I231" s="79">
        <f t="shared" si="7"/>
        <v>0</v>
      </c>
      <c r="J231" s="64"/>
      <c r="K231" s="15" t="str">
        <f t="shared" si="6"/>
        <v/>
      </c>
      <c r="L231" s="15" t="str">
        <f>LEFT(IF(ISNUMBER(SEARCH("R",UPPER(PTC_Enrolments!A235))),"R","") &amp; IF(ISNUMBER(SEARCH("R",UPPER(A231))),"R",""),1)</f>
        <v/>
      </c>
    </row>
    <row r="232" spans="1:12" x14ac:dyDescent="0.25">
      <c r="A232" s="64"/>
      <c r="B232" s="64"/>
      <c r="C232" s="64"/>
      <c r="D232" s="64"/>
      <c r="E232" s="62"/>
      <c r="F232" s="64"/>
      <c r="G232" s="64"/>
      <c r="H232" s="64"/>
      <c r="I232" s="79">
        <f t="shared" si="7"/>
        <v>0</v>
      </c>
      <c r="J232" s="64"/>
      <c r="K232" s="15" t="str">
        <f t="shared" si="6"/>
        <v/>
      </c>
      <c r="L232" s="15" t="str">
        <f>LEFT(IF(ISNUMBER(SEARCH("R",UPPER(PTC_Enrolments!A236))),"R","") &amp; IF(ISNUMBER(SEARCH("R",UPPER(A232))),"R",""),1)</f>
        <v/>
      </c>
    </row>
    <row r="233" spans="1:12" x14ac:dyDescent="0.25">
      <c r="A233" s="64"/>
      <c r="B233" s="64"/>
      <c r="C233" s="64"/>
      <c r="D233" s="64"/>
      <c r="E233" s="62"/>
      <c r="F233" s="64"/>
      <c r="G233" s="64"/>
      <c r="H233" s="64"/>
      <c r="I233" s="79">
        <f t="shared" si="7"/>
        <v>0</v>
      </c>
      <c r="J233" s="64"/>
      <c r="K233" s="15" t="str">
        <f t="shared" si="6"/>
        <v/>
      </c>
      <c r="L233" s="15" t="str">
        <f>LEFT(IF(ISNUMBER(SEARCH("R",UPPER(PTC_Enrolments!A237))),"R","") &amp; IF(ISNUMBER(SEARCH("R",UPPER(A233))),"R",""),1)</f>
        <v/>
      </c>
    </row>
    <row r="234" spans="1:12" x14ac:dyDescent="0.25">
      <c r="A234" s="64"/>
      <c r="B234" s="64"/>
      <c r="C234" s="64"/>
      <c r="D234" s="64"/>
      <c r="E234" s="62"/>
      <c r="F234" s="64"/>
      <c r="G234" s="64"/>
      <c r="H234" s="64"/>
      <c r="I234" s="79">
        <f t="shared" si="7"/>
        <v>0</v>
      </c>
      <c r="J234" s="64"/>
      <c r="K234" s="15" t="str">
        <f t="shared" si="6"/>
        <v/>
      </c>
      <c r="L234" s="15" t="str">
        <f>LEFT(IF(ISNUMBER(SEARCH("R",UPPER(PTC_Enrolments!A238))),"R","") &amp; IF(ISNUMBER(SEARCH("R",UPPER(A234))),"R",""),1)</f>
        <v/>
      </c>
    </row>
    <row r="235" spans="1:12" x14ac:dyDescent="0.25">
      <c r="A235" s="64"/>
      <c r="B235" s="64"/>
      <c r="C235" s="64"/>
      <c r="D235" s="64"/>
      <c r="E235" s="62"/>
      <c r="F235" s="64"/>
      <c r="G235" s="64"/>
      <c r="H235" s="64"/>
      <c r="I235" s="79">
        <f t="shared" si="7"/>
        <v>0</v>
      </c>
      <c r="J235" s="64"/>
      <c r="K235" s="15" t="str">
        <f t="shared" si="6"/>
        <v/>
      </c>
      <c r="L235" s="15" t="str">
        <f>LEFT(IF(ISNUMBER(SEARCH("R",UPPER(PTC_Enrolments!A239))),"R","") &amp; IF(ISNUMBER(SEARCH("R",UPPER(A235))),"R",""),1)</f>
        <v/>
      </c>
    </row>
    <row r="236" spans="1:12" x14ac:dyDescent="0.25">
      <c r="A236" s="64"/>
      <c r="B236" s="64"/>
      <c r="C236" s="64"/>
      <c r="D236" s="64"/>
      <c r="E236" s="62"/>
      <c r="F236" s="64"/>
      <c r="G236" s="64"/>
      <c r="H236" s="64"/>
      <c r="I236" s="79">
        <f t="shared" si="7"/>
        <v>0</v>
      </c>
      <c r="J236" s="64"/>
      <c r="K236" s="15" t="str">
        <f t="shared" si="6"/>
        <v/>
      </c>
      <c r="L236" s="15" t="str">
        <f>LEFT(IF(ISNUMBER(SEARCH("R",UPPER(PTC_Enrolments!A240))),"R","") &amp; IF(ISNUMBER(SEARCH("R",UPPER(A236))),"R",""),1)</f>
        <v/>
      </c>
    </row>
    <row r="237" spans="1:12" x14ac:dyDescent="0.25">
      <c r="A237" s="64"/>
      <c r="B237" s="64"/>
      <c r="C237" s="64"/>
      <c r="D237" s="64"/>
      <c r="E237" s="62"/>
      <c r="F237" s="64"/>
      <c r="G237" s="64"/>
      <c r="H237" s="64"/>
      <c r="I237" s="79">
        <f t="shared" si="7"/>
        <v>0</v>
      </c>
      <c r="J237" s="64"/>
      <c r="K237" s="15" t="str">
        <f t="shared" si="6"/>
        <v/>
      </c>
      <c r="L237" s="15" t="str">
        <f>LEFT(IF(ISNUMBER(SEARCH("R",UPPER(PTC_Enrolments!A241))),"R","") &amp; IF(ISNUMBER(SEARCH("R",UPPER(A237))),"R",""),1)</f>
        <v/>
      </c>
    </row>
    <row r="238" spans="1:12" x14ac:dyDescent="0.25">
      <c r="A238" s="64"/>
      <c r="B238" s="64"/>
      <c r="C238" s="64"/>
      <c r="D238" s="64"/>
      <c r="E238" s="62"/>
      <c r="F238" s="64"/>
      <c r="G238" s="64"/>
      <c r="H238" s="64"/>
      <c r="I238" s="79">
        <f t="shared" si="7"/>
        <v>0</v>
      </c>
      <c r="J238" s="64"/>
      <c r="K238" s="15" t="str">
        <f t="shared" si="6"/>
        <v/>
      </c>
      <c r="L238" s="15" t="str">
        <f>LEFT(IF(ISNUMBER(SEARCH("R",UPPER(PTC_Enrolments!A242))),"R","") &amp; IF(ISNUMBER(SEARCH("R",UPPER(A238))),"R",""),1)</f>
        <v/>
      </c>
    </row>
    <row r="239" spans="1:12" x14ac:dyDescent="0.25">
      <c r="A239" s="64"/>
      <c r="B239" s="64"/>
      <c r="C239" s="64"/>
      <c r="D239" s="64"/>
      <c r="E239" s="62"/>
      <c r="F239" s="64"/>
      <c r="G239" s="64"/>
      <c r="H239" s="64"/>
      <c r="I239" s="79">
        <f t="shared" si="7"/>
        <v>0</v>
      </c>
      <c r="J239" s="64"/>
      <c r="K239" s="15" t="str">
        <f t="shared" si="6"/>
        <v/>
      </c>
      <c r="L239" s="15" t="str">
        <f>LEFT(IF(ISNUMBER(SEARCH("R",UPPER(PTC_Enrolments!A243))),"R","") &amp; IF(ISNUMBER(SEARCH("R",UPPER(A239))),"R",""),1)</f>
        <v/>
      </c>
    </row>
    <row r="240" spans="1:12" x14ac:dyDescent="0.25">
      <c r="A240" s="64"/>
      <c r="B240" s="64"/>
      <c r="C240" s="64"/>
      <c r="D240" s="64"/>
      <c r="E240" s="62"/>
      <c r="F240" s="64"/>
      <c r="G240" s="64"/>
      <c r="H240" s="64"/>
      <c r="I240" s="79">
        <f t="shared" si="7"/>
        <v>0</v>
      </c>
      <c r="J240" s="64"/>
      <c r="K240" s="15" t="str">
        <f t="shared" si="6"/>
        <v/>
      </c>
      <c r="L240" s="15" t="str">
        <f>LEFT(IF(ISNUMBER(SEARCH("R",UPPER(PTC_Enrolments!A244))),"R","") &amp; IF(ISNUMBER(SEARCH("R",UPPER(A240))),"R",""),1)</f>
        <v/>
      </c>
    </row>
    <row r="241" spans="1:12" x14ac:dyDescent="0.25">
      <c r="A241" s="64"/>
      <c r="B241" s="64"/>
      <c r="C241" s="64"/>
      <c r="D241" s="64"/>
      <c r="E241" s="62"/>
      <c r="F241" s="64"/>
      <c r="G241" s="64"/>
      <c r="H241" s="64"/>
      <c r="I241" s="79">
        <f t="shared" si="7"/>
        <v>0</v>
      </c>
      <c r="J241" s="64"/>
      <c r="K241" s="15" t="str">
        <f t="shared" si="6"/>
        <v/>
      </c>
      <c r="L241" s="15" t="str">
        <f>LEFT(IF(ISNUMBER(SEARCH("R",UPPER(PTC_Enrolments!A245))),"R","") &amp; IF(ISNUMBER(SEARCH("R",UPPER(A241))),"R",""),1)</f>
        <v/>
      </c>
    </row>
    <row r="242" spans="1:12" x14ac:dyDescent="0.25">
      <c r="A242" s="64"/>
      <c r="B242" s="64"/>
      <c r="C242" s="64"/>
      <c r="D242" s="64"/>
      <c r="E242" s="62"/>
      <c r="F242" s="64"/>
      <c r="G242" s="64"/>
      <c r="H242" s="64"/>
      <c r="I242" s="79">
        <f t="shared" si="7"/>
        <v>0</v>
      </c>
      <c r="J242" s="64"/>
      <c r="K242" s="15" t="str">
        <f t="shared" si="6"/>
        <v/>
      </c>
      <c r="L242" s="15" t="str">
        <f>LEFT(IF(ISNUMBER(SEARCH("R",UPPER(PTC_Enrolments!A246))),"R","") &amp; IF(ISNUMBER(SEARCH("R",UPPER(A242))),"R",""),1)</f>
        <v/>
      </c>
    </row>
    <row r="243" spans="1:12" x14ac:dyDescent="0.25">
      <c r="A243" s="64"/>
      <c r="B243" s="64"/>
      <c r="C243" s="64"/>
      <c r="D243" s="64"/>
      <c r="E243" s="62"/>
      <c r="F243" s="64"/>
      <c r="G243" s="64"/>
      <c r="H243" s="64"/>
      <c r="I243" s="79">
        <f t="shared" si="7"/>
        <v>0</v>
      </c>
      <c r="J243" s="64"/>
      <c r="K243" s="15" t="str">
        <f t="shared" si="6"/>
        <v/>
      </c>
      <c r="L243" s="15" t="str">
        <f>LEFT(IF(ISNUMBER(SEARCH("R",UPPER(PTC_Enrolments!A247))),"R","") &amp; IF(ISNUMBER(SEARCH("R",UPPER(A243))),"R",""),1)</f>
        <v/>
      </c>
    </row>
    <row r="244" spans="1:12" x14ac:dyDescent="0.25">
      <c r="A244" s="64"/>
      <c r="B244" s="64"/>
      <c r="C244" s="64"/>
      <c r="D244" s="64"/>
      <c r="E244" s="62"/>
      <c r="F244" s="64"/>
      <c r="G244" s="64"/>
      <c r="H244" s="64"/>
      <c r="I244" s="79">
        <f t="shared" si="7"/>
        <v>0</v>
      </c>
      <c r="J244" s="64"/>
      <c r="K244" s="15" t="str">
        <f t="shared" si="6"/>
        <v/>
      </c>
      <c r="L244" s="15" t="str">
        <f>LEFT(IF(ISNUMBER(SEARCH("R",UPPER(PTC_Enrolments!A248))),"R","") &amp; IF(ISNUMBER(SEARCH("R",UPPER(A244))),"R",""),1)</f>
        <v/>
      </c>
    </row>
    <row r="245" spans="1:12" x14ac:dyDescent="0.25">
      <c r="A245" s="64"/>
      <c r="B245" s="64"/>
      <c r="C245" s="64"/>
      <c r="D245" s="64"/>
      <c r="E245" s="62"/>
      <c r="F245" s="64"/>
      <c r="G245" s="64"/>
      <c r="H245" s="64"/>
      <c r="I245" s="79">
        <f t="shared" si="7"/>
        <v>0</v>
      </c>
      <c r="J245" s="64"/>
      <c r="K245" s="15" t="str">
        <f t="shared" si="6"/>
        <v/>
      </c>
      <c r="L245" s="15" t="str">
        <f>LEFT(IF(ISNUMBER(SEARCH("R",UPPER(PTC_Enrolments!A249))),"R","") &amp; IF(ISNUMBER(SEARCH("R",UPPER(A245))),"R",""),1)</f>
        <v/>
      </c>
    </row>
    <row r="246" spans="1:12" x14ac:dyDescent="0.25">
      <c r="A246" s="64"/>
      <c r="B246" s="64"/>
      <c r="C246" s="64"/>
      <c r="D246" s="64"/>
      <c r="E246" s="62"/>
      <c r="F246" s="64"/>
      <c r="G246" s="64"/>
      <c r="H246" s="64"/>
      <c r="I246" s="79">
        <f t="shared" si="7"/>
        <v>0</v>
      </c>
      <c r="J246" s="64"/>
      <c r="K246" s="15" t="str">
        <f t="shared" si="6"/>
        <v/>
      </c>
      <c r="L246" s="15" t="str">
        <f>LEFT(IF(ISNUMBER(SEARCH("R",UPPER(PTC_Enrolments!A250))),"R","") &amp; IF(ISNUMBER(SEARCH("R",UPPER(A246))),"R",""),1)</f>
        <v/>
      </c>
    </row>
    <row r="247" spans="1:12" x14ac:dyDescent="0.25">
      <c r="A247" s="64"/>
      <c r="B247" s="64"/>
      <c r="C247" s="64"/>
      <c r="D247" s="64"/>
      <c r="E247" s="62"/>
      <c r="F247" s="64"/>
      <c r="G247" s="64"/>
      <c r="H247" s="64"/>
      <c r="I247" s="79">
        <f t="shared" si="7"/>
        <v>0</v>
      </c>
      <c r="J247" s="64"/>
      <c r="K247" s="15" t="str">
        <f t="shared" si="6"/>
        <v/>
      </c>
      <c r="L247" s="15" t="str">
        <f>LEFT(IF(ISNUMBER(SEARCH("R",UPPER(PTC_Enrolments!A251))),"R","") &amp; IF(ISNUMBER(SEARCH("R",UPPER(A247))),"R",""),1)</f>
        <v/>
      </c>
    </row>
    <row r="248" spans="1:12" x14ac:dyDescent="0.25">
      <c r="A248" s="64"/>
      <c r="B248" s="64"/>
      <c r="C248" s="64"/>
      <c r="D248" s="64"/>
      <c r="E248" s="62"/>
      <c r="F248" s="64"/>
      <c r="G248" s="64"/>
      <c r="H248" s="64"/>
      <c r="I248" s="79">
        <f t="shared" si="7"/>
        <v>0</v>
      </c>
      <c r="J248" s="64"/>
      <c r="K248" s="15" t="str">
        <f t="shared" si="6"/>
        <v/>
      </c>
      <c r="L248" s="15" t="str">
        <f>LEFT(IF(ISNUMBER(SEARCH("R",UPPER(PTC_Enrolments!A252))),"R","") &amp; IF(ISNUMBER(SEARCH("R",UPPER(A248))),"R",""),1)</f>
        <v/>
      </c>
    </row>
    <row r="249" spans="1:12" x14ac:dyDescent="0.25">
      <c r="A249" s="64"/>
      <c r="B249" s="64"/>
      <c r="C249" s="64"/>
      <c r="D249" s="64"/>
      <c r="E249" s="62"/>
      <c r="F249" s="64"/>
      <c r="G249" s="64"/>
      <c r="H249" s="64"/>
      <c r="I249" s="79">
        <f t="shared" si="7"/>
        <v>0</v>
      </c>
      <c r="J249" s="64"/>
      <c r="K249" s="15" t="str">
        <f t="shared" si="6"/>
        <v/>
      </c>
      <c r="L249" s="15" t="str">
        <f>LEFT(IF(ISNUMBER(SEARCH("R",UPPER(PTC_Enrolments!A253))),"R","") &amp; IF(ISNUMBER(SEARCH("R",UPPER(A249))),"R",""),1)</f>
        <v/>
      </c>
    </row>
    <row r="250" spans="1:12" x14ac:dyDescent="0.25">
      <c r="A250" s="64"/>
      <c r="B250" s="64"/>
      <c r="C250" s="64"/>
      <c r="D250" s="64"/>
      <c r="E250" s="62"/>
      <c r="F250" s="64"/>
      <c r="G250" s="64"/>
      <c r="H250" s="64"/>
      <c r="I250" s="79">
        <f t="shared" si="7"/>
        <v>0</v>
      </c>
      <c r="J250" s="64"/>
      <c r="K250" s="15" t="str">
        <f t="shared" si="6"/>
        <v/>
      </c>
      <c r="L250" s="15" t="str">
        <f>LEFT(IF(ISNUMBER(SEARCH("R",UPPER(PTC_Enrolments!A254))),"R","") &amp; IF(ISNUMBER(SEARCH("R",UPPER(A250))),"R",""),1)</f>
        <v/>
      </c>
    </row>
    <row r="251" spans="1:12" x14ac:dyDescent="0.25">
      <c r="A251" s="64"/>
      <c r="B251" s="64"/>
      <c r="C251" s="64"/>
      <c r="D251" s="64"/>
      <c r="E251" s="62"/>
      <c r="F251" s="64"/>
      <c r="G251" s="64"/>
      <c r="H251" s="64"/>
      <c r="I251" s="79">
        <f t="shared" si="7"/>
        <v>0</v>
      </c>
      <c r="J251" s="64"/>
      <c r="K251" s="15" t="str">
        <f t="shared" si="6"/>
        <v/>
      </c>
      <c r="L251" s="15" t="str">
        <f>LEFT(IF(ISNUMBER(SEARCH("R",UPPER(PTC_Enrolments!A255))),"R","") &amp; IF(ISNUMBER(SEARCH("R",UPPER(A251))),"R",""),1)</f>
        <v/>
      </c>
    </row>
    <row r="252" spans="1:12" x14ac:dyDescent="0.25">
      <c r="A252" s="64"/>
      <c r="B252" s="64"/>
      <c r="C252" s="64"/>
      <c r="D252" s="64"/>
      <c r="E252" s="62"/>
      <c r="F252" s="64"/>
      <c r="G252" s="64"/>
      <c r="H252" s="64"/>
      <c r="I252" s="79">
        <f t="shared" si="7"/>
        <v>0</v>
      </c>
      <c r="J252" s="64"/>
      <c r="K252" s="15" t="str">
        <f t="shared" si="6"/>
        <v/>
      </c>
      <c r="L252" s="15" t="str">
        <f>LEFT(IF(ISNUMBER(SEARCH("R",UPPER(PTC_Enrolments!A256))),"R","") &amp; IF(ISNUMBER(SEARCH("R",UPPER(A252))),"R",""),1)</f>
        <v/>
      </c>
    </row>
    <row r="253" spans="1:12" x14ac:dyDescent="0.25">
      <c r="A253" s="64"/>
      <c r="B253" s="64"/>
      <c r="C253" s="64"/>
      <c r="D253" s="64"/>
      <c r="E253" s="62"/>
      <c r="F253" s="64"/>
      <c r="G253" s="64"/>
      <c r="H253" s="64"/>
      <c r="I253" s="79">
        <f t="shared" si="7"/>
        <v>0</v>
      </c>
      <c r="J253" s="64"/>
      <c r="K253" s="15" t="str">
        <f t="shared" si="6"/>
        <v/>
      </c>
      <c r="L253" s="15" t="str">
        <f>LEFT(IF(ISNUMBER(SEARCH("R",UPPER(PTC_Enrolments!A257))),"R","") &amp; IF(ISNUMBER(SEARCH("R",UPPER(A253))),"R",""),1)</f>
        <v/>
      </c>
    </row>
    <row r="254" spans="1:12" x14ac:dyDescent="0.25">
      <c r="A254" s="64"/>
      <c r="B254" s="64"/>
      <c r="C254" s="64"/>
      <c r="D254" s="64"/>
      <c r="E254" s="62"/>
      <c r="F254" s="64"/>
      <c r="G254" s="64"/>
      <c r="H254" s="64"/>
      <c r="I254" s="79">
        <f t="shared" si="7"/>
        <v>0</v>
      </c>
      <c r="J254" s="64"/>
      <c r="K254" s="15" t="str">
        <f t="shared" si="6"/>
        <v/>
      </c>
      <c r="L254" s="15" t="str">
        <f>LEFT(IF(ISNUMBER(SEARCH("R",UPPER(PTC_Enrolments!A258))),"R","") &amp; IF(ISNUMBER(SEARCH("R",UPPER(A254))),"R",""),1)</f>
        <v/>
      </c>
    </row>
    <row r="255" spans="1:12" x14ac:dyDescent="0.25">
      <c r="A255" s="64"/>
      <c r="B255" s="64"/>
      <c r="C255" s="64"/>
      <c r="D255" s="64"/>
      <c r="E255" s="62"/>
      <c r="F255" s="64"/>
      <c r="G255" s="64"/>
      <c r="H255" s="64"/>
      <c r="I255" s="79">
        <f t="shared" si="7"/>
        <v>0</v>
      </c>
      <c r="J255" s="64"/>
      <c r="K255" s="15" t="str">
        <f t="shared" si="6"/>
        <v/>
      </c>
      <c r="L255" s="15" t="str">
        <f>LEFT(IF(ISNUMBER(SEARCH("R",UPPER(PTC_Enrolments!A259))),"R","") &amp; IF(ISNUMBER(SEARCH("R",UPPER(A255))),"R",""),1)</f>
        <v/>
      </c>
    </row>
    <row r="256" spans="1:12" x14ac:dyDescent="0.25">
      <c r="A256" s="64"/>
      <c r="B256" s="64"/>
      <c r="C256" s="64"/>
      <c r="D256" s="64"/>
      <c r="E256" s="62"/>
      <c r="F256" s="64"/>
      <c r="G256" s="64"/>
      <c r="H256" s="64"/>
      <c r="I256" s="79">
        <f t="shared" si="7"/>
        <v>0</v>
      </c>
      <c r="J256" s="64"/>
      <c r="K256" s="15" t="str">
        <f t="shared" si="6"/>
        <v/>
      </c>
      <c r="L256" s="15" t="str">
        <f>LEFT(IF(ISNUMBER(SEARCH("R",UPPER(PTC_Enrolments!A260))),"R","") &amp; IF(ISNUMBER(SEARCH("R",UPPER(A256))),"R",""),1)</f>
        <v/>
      </c>
    </row>
    <row r="257" spans="1:12" x14ac:dyDescent="0.25">
      <c r="A257" s="64"/>
      <c r="B257" s="64"/>
      <c r="C257" s="64"/>
      <c r="D257" s="64"/>
      <c r="E257" s="62"/>
      <c r="F257" s="64"/>
      <c r="G257" s="64"/>
      <c r="H257" s="64"/>
      <c r="I257" s="79">
        <f t="shared" si="7"/>
        <v>0</v>
      </c>
      <c r="J257" s="64"/>
      <c r="K257" s="15" t="str">
        <f t="shared" si="6"/>
        <v/>
      </c>
      <c r="L257" s="15" t="str">
        <f>LEFT(IF(ISNUMBER(SEARCH("R",UPPER(PTC_Enrolments!A261))),"R","") &amp; IF(ISNUMBER(SEARCH("R",UPPER(A257))),"R",""),1)</f>
        <v/>
      </c>
    </row>
    <row r="258" spans="1:12" x14ac:dyDescent="0.25">
      <c r="A258" s="64"/>
      <c r="B258" s="64"/>
      <c r="C258" s="64"/>
      <c r="D258" s="64"/>
      <c r="E258" s="62"/>
      <c r="F258" s="64"/>
      <c r="G258" s="64"/>
      <c r="H258" s="64"/>
      <c r="I258" s="79">
        <f t="shared" si="7"/>
        <v>0</v>
      </c>
      <c r="J258" s="64"/>
      <c r="K258" s="15" t="str">
        <f t="shared" si="6"/>
        <v/>
      </c>
      <c r="L258" s="15" t="str">
        <f>LEFT(IF(ISNUMBER(SEARCH("R",UPPER(PTC_Enrolments!A262))),"R","") &amp; IF(ISNUMBER(SEARCH("R",UPPER(A258))),"R",""),1)</f>
        <v/>
      </c>
    </row>
    <row r="259" spans="1:12" x14ac:dyDescent="0.25">
      <c r="A259" s="64"/>
      <c r="B259" s="64"/>
      <c r="C259" s="64"/>
      <c r="D259" s="64"/>
      <c r="E259" s="62"/>
      <c r="F259" s="64"/>
      <c r="G259" s="64"/>
      <c r="H259" s="64"/>
      <c r="I259" s="79">
        <f t="shared" si="7"/>
        <v>0</v>
      </c>
      <c r="J259" s="64"/>
      <c r="K259" s="15" t="str">
        <f t="shared" si="6"/>
        <v/>
      </c>
      <c r="L259" s="15" t="str">
        <f>LEFT(IF(ISNUMBER(SEARCH("R",UPPER(PTC_Enrolments!A263))),"R","") &amp; IF(ISNUMBER(SEARCH("R",UPPER(A259))),"R",""),1)</f>
        <v/>
      </c>
    </row>
    <row r="260" spans="1:12" x14ac:dyDescent="0.25">
      <c r="A260" s="64"/>
      <c r="B260" s="64"/>
      <c r="C260" s="64"/>
      <c r="D260" s="64"/>
      <c r="E260" s="62"/>
      <c r="F260" s="64"/>
      <c r="G260" s="64"/>
      <c r="H260" s="64"/>
      <c r="I260" s="79">
        <f t="shared" si="7"/>
        <v>0</v>
      </c>
      <c r="J260" s="64"/>
      <c r="K260" s="15" t="str">
        <f t="shared" si="6"/>
        <v/>
      </c>
      <c r="L260" s="15" t="str">
        <f>LEFT(IF(ISNUMBER(SEARCH("R",UPPER(PTC_Enrolments!A264))),"R","") &amp; IF(ISNUMBER(SEARCH("R",UPPER(A260))),"R",""),1)</f>
        <v/>
      </c>
    </row>
    <row r="261" spans="1:12" x14ac:dyDescent="0.25">
      <c r="A261" s="64"/>
      <c r="B261" s="64"/>
      <c r="C261" s="64"/>
      <c r="D261" s="64"/>
      <c r="E261" s="62"/>
      <c r="F261" s="64"/>
      <c r="G261" s="64"/>
      <c r="H261" s="64"/>
      <c r="I261" s="79">
        <f t="shared" si="7"/>
        <v>0</v>
      </c>
      <c r="J261" s="64"/>
      <c r="K261" s="15" t="str">
        <f t="shared" si="6"/>
        <v/>
      </c>
      <c r="L261" s="15" t="str">
        <f>LEFT(IF(ISNUMBER(SEARCH("R",UPPER(PTC_Enrolments!A265))),"R","") &amp; IF(ISNUMBER(SEARCH("R",UPPER(A261))),"R",""),1)</f>
        <v/>
      </c>
    </row>
    <row r="262" spans="1:12" x14ac:dyDescent="0.25">
      <c r="A262" s="64"/>
      <c r="B262" s="64"/>
      <c r="C262" s="64"/>
      <c r="D262" s="64"/>
      <c r="E262" s="62"/>
      <c r="F262" s="64"/>
      <c r="G262" s="64"/>
      <c r="H262" s="64"/>
      <c r="I262" s="79">
        <f t="shared" si="7"/>
        <v>0</v>
      </c>
      <c r="J262" s="64"/>
      <c r="K262" s="15" t="str">
        <f t="shared" si="6"/>
        <v/>
      </c>
      <c r="L262" s="15" t="str">
        <f>LEFT(IF(ISNUMBER(SEARCH("R",UPPER(PTC_Enrolments!A266))),"R","") &amp; IF(ISNUMBER(SEARCH("R",UPPER(A262))),"R",""),1)</f>
        <v/>
      </c>
    </row>
    <row r="263" spans="1:12" x14ac:dyDescent="0.25">
      <c r="A263" s="64"/>
      <c r="B263" s="64"/>
      <c r="C263" s="64"/>
      <c r="D263" s="64"/>
      <c r="E263" s="62"/>
      <c r="F263" s="64"/>
      <c r="G263" s="64"/>
      <c r="H263" s="64"/>
      <c r="I263" s="79">
        <f t="shared" si="7"/>
        <v>0</v>
      </c>
      <c r="J263" s="64"/>
      <c r="K263" s="15" t="str">
        <f t="shared" si="6"/>
        <v/>
      </c>
      <c r="L263" s="15" t="str">
        <f>LEFT(IF(ISNUMBER(SEARCH("R",UPPER(PTC_Enrolments!A267))),"R","") &amp; IF(ISNUMBER(SEARCH("R",UPPER(A263))),"R",""),1)</f>
        <v/>
      </c>
    </row>
    <row r="264" spans="1:12" x14ac:dyDescent="0.25">
      <c r="A264" s="64"/>
      <c r="B264" s="64"/>
      <c r="C264" s="64"/>
      <c r="D264" s="64"/>
      <c r="E264" s="62"/>
      <c r="F264" s="64"/>
      <c r="G264" s="64"/>
      <c r="H264" s="64"/>
      <c r="I264" s="79">
        <f t="shared" si="7"/>
        <v>0</v>
      </c>
      <c r="J264" s="64"/>
      <c r="K264" s="15" t="str">
        <f t="shared" si="6"/>
        <v/>
      </c>
      <c r="L264" s="15" t="str">
        <f>LEFT(IF(ISNUMBER(SEARCH("R",UPPER(PTC_Enrolments!A268))),"R","") &amp; IF(ISNUMBER(SEARCH("R",UPPER(A264))),"R",""),1)</f>
        <v/>
      </c>
    </row>
    <row r="265" spans="1:12" x14ac:dyDescent="0.25">
      <c r="A265" s="64"/>
      <c r="B265" s="64"/>
      <c r="C265" s="64"/>
      <c r="D265" s="64"/>
      <c r="E265" s="62"/>
      <c r="F265" s="64"/>
      <c r="G265" s="64"/>
      <c r="H265" s="64"/>
      <c r="I265" s="79">
        <f t="shared" si="7"/>
        <v>0</v>
      </c>
      <c r="J265" s="64"/>
      <c r="K265" s="15" t="str">
        <f t="shared" si="6"/>
        <v/>
      </c>
      <c r="L265" s="15" t="str">
        <f>LEFT(IF(ISNUMBER(SEARCH("R",UPPER(PTC_Enrolments!A269))),"R","") &amp; IF(ISNUMBER(SEARCH("R",UPPER(A265))),"R",""),1)</f>
        <v/>
      </c>
    </row>
    <row r="266" spans="1:12" x14ac:dyDescent="0.25">
      <c r="A266" s="64"/>
      <c r="B266" s="64"/>
      <c r="C266" s="64"/>
      <c r="D266" s="64"/>
      <c r="E266" s="62"/>
      <c r="F266" s="64"/>
      <c r="G266" s="64"/>
      <c r="H266" s="64"/>
      <c r="I266" s="79">
        <f t="shared" ref="I266:I329" si="8">IF(LOWER(G266)="y",$L$7,0)+IF(H266&lt;&gt;"",20,0)</f>
        <v>0</v>
      </c>
      <c r="J266" s="64"/>
      <c r="K266" s="15" t="str">
        <f t="shared" si="6"/>
        <v/>
      </c>
      <c r="L266" s="15" t="str">
        <f>LEFT(IF(ISNUMBER(SEARCH("R",UPPER(PTC_Enrolments!A270))),"R","") &amp; IF(ISNUMBER(SEARCH("R",UPPER(A266))),"R",""),1)</f>
        <v/>
      </c>
    </row>
    <row r="267" spans="1:12" x14ac:dyDescent="0.25">
      <c r="A267" s="64"/>
      <c r="B267" s="64"/>
      <c r="C267" s="64"/>
      <c r="D267" s="64"/>
      <c r="E267" s="62"/>
      <c r="F267" s="64"/>
      <c r="G267" s="64"/>
      <c r="H267" s="64"/>
      <c r="I267" s="79">
        <f t="shared" si="8"/>
        <v>0</v>
      </c>
      <c r="J267" s="64"/>
      <c r="K267" s="15" t="str">
        <f t="shared" si="6"/>
        <v/>
      </c>
      <c r="L267" s="15" t="str">
        <f>LEFT(IF(ISNUMBER(SEARCH("R",UPPER(PTC_Enrolments!A271))),"R","") &amp; IF(ISNUMBER(SEARCH("R",UPPER(A267))),"R",""),1)</f>
        <v/>
      </c>
    </row>
    <row r="268" spans="1:12" x14ac:dyDescent="0.25">
      <c r="A268" s="64"/>
      <c r="B268" s="64"/>
      <c r="C268" s="64"/>
      <c r="D268" s="64"/>
      <c r="E268" s="62"/>
      <c r="F268" s="64"/>
      <c r="G268" s="64"/>
      <c r="H268" s="64"/>
      <c r="I268" s="79">
        <f t="shared" si="8"/>
        <v>0</v>
      </c>
      <c r="J268" s="64"/>
      <c r="K268" s="15" t="str">
        <f t="shared" si="6"/>
        <v/>
      </c>
      <c r="L268" s="15" t="str">
        <f>LEFT(IF(ISNUMBER(SEARCH("R",UPPER(PTC_Enrolments!A272))),"R","") &amp; IF(ISNUMBER(SEARCH("R",UPPER(A268))),"R",""),1)</f>
        <v/>
      </c>
    </row>
    <row r="269" spans="1:12" x14ac:dyDescent="0.25">
      <c r="A269" s="64"/>
      <c r="B269" s="64"/>
      <c r="C269" s="64"/>
      <c r="D269" s="64"/>
      <c r="E269" s="62"/>
      <c r="F269" s="64"/>
      <c r="G269" s="64"/>
      <c r="H269" s="64"/>
      <c r="I269" s="79">
        <f t="shared" si="8"/>
        <v>0</v>
      </c>
      <c r="J269" s="64"/>
      <c r="K269" s="15" t="str">
        <f t="shared" si="6"/>
        <v/>
      </c>
      <c r="L269" s="15" t="str">
        <f>LEFT(IF(ISNUMBER(SEARCH("R",UPPER(PTC_Enrolments!A273))),"R","") &amp; IF(ISNUMBER(SEARCH("R",UPPER(A269))),"R",""),1)</f>
        <v/>
      </c>
    </row>
    <row r="270" spans="1:12" x14ac:dyDescent="0.25">
      <c r="A270" s="64"/>
      <c r="B270" s="64"/>
      <c r="C270" s="64"/>
      <c r="D270" s="64"/>
      <c r="E270" s="62"/>
      <c r="F270" s="64"/>
      <c r="G270" s="64"/>
      <c r="H270" s="64"/>
      <c r="I270" s="79">
        <f t="shared" si="8"/>
        <v>0</v>
      </c>
      <c r="J270" s="64"/>
      <c r="K270" s="15" t="str">
        <f t="shared" si="6"/>
        <v/>
      </c>
      <c r="L270" s="15" t="str">
        <f>LEFT(IF(ISNUMBER(SEARCH("R",UPPER(PTC_Enrolments!A274))),"R","") &amp; IF(ISNUMBER(SEARCH("R",UPPER(A270))),"R",""),1)</f>
        <v/>
      </c>
    </row>
    <row r="271" spans="1:12" x14ac:dyDescent="0.25">
      <c r="A271" s="64"/>
      <c r="B271" s="64"/>
      <c r="C271" s="64"/>
      <c r="D271" s="64"/>
      <c r="E271" s="62"/>
      <c r="F271" s="64"/>
      <c r="G271" s="64"/>
      <c r="H271" s="64"/>
      <c r="I271" s="79">
        <f t="shared" si="8"/>
        <v>0</v>
      </c>
      <c r="J271" s="64"/>
      <c r="K271" s="15" t="str">
        <f t="shared" si="6"/>
        <v/>
      </c>
      <c r="L271" s="15" t="str">
        <f>LEFT(IF(ISNUMBER(SEARCH("R",UPPER(PTC_Enrolments!A275))),"R","") &amp; IF(ISNUMBER(SEARCH("R",UPPER(A271))),"R",""),1)</f>
        <v/>
      </c>
    </row>
    <row r="272" spans="1:12" x14ac:dyDescent="0.25">
      <c r="A272" s="64"/>
      <c r="B272" s="64"/>
      <c r="C272" s="64"/>
      <c r="D272" s="64"/>
      <c r="E272" s="62"/>
      <c r="F272" s="64"/>
      <c r="G272" s="64"/>
      <c r="H272" s="64"/>
      <c r="I272" s="79">
        <f t="shared" si="8"/>
        <v>0</v>
      </c>
      <c r="J272" s="64"/>
      <c r="K272" s="15" t="str">
        <f t="shared" si="6"/>
        <v/>
      </c>
      <c r="L272" s="15" t="str">
        <f>LEFT(IF(ISNUMBER(SEARCH("R",UPPER(PTC_Enrolments!A276))),"R","") &amp; IF(ISNUMBER(SEARCH("R",UPPER(A272))),"R",""),1)</f>
        <v/>
      </c>
    </row>
    <row r="273" spans="1:12" x14ac:dyDescent="0.25">
      <c r="A273" s="64"/>
      <c r="B273" s="64"/>
      <c r="C273" s="64"/>
      <c r="D273" s="64"/>
      <c r="E273" s="62"/>
      <c r="F273" s="64"/>
      <c r="G273" s="64"/>
      <c r="H273" s="64"/>
      <c r="I273" s="79">
        <f t="shared" si="8"/>
        <v>0</v>
      </c>
      <c r="J273" s="64"/>
      <c r="K273" s="15" t="str">
        <f t="shared" si="6"/>
        <v/>
      </c>
      <c r="L273" s="15" t="str">
        <f>LEFT(IF(ISNUMBER(SEARCH("R",UPPER(PTC_Enrolments!A277))),"R","") &amp; IF(ISNUMBER(SEARCH("R",UPPER(A273))),"R",""),1)</f>
        <v/>
      </c>
    </row>
    <row r="274" spans="1:12" x14ac:dyDescent="0.25">
      <c r="A274" s="64"/>
      <c r="B274" s="64"/>
      <c r="C274" s="64"/>
      <c r="D274" s="64"/>
      <c r="E274" s="62"/>
      <c r="F274" s="64"/>
      <c r="G274" s="64"/>
      <c r="H274" s="64"/>
      <c r="I274" s="79">
        <f t="shared" si="8"/>
        <v>0</v>
      </c>
      <c r="J274" s="64"/>
      <c r="K274" s="15" t="str">
        <f t="shared" si="6"/>
        <v/>
      </c>
      <c r="L274" s="15" t="str">
        <f>LEFT(IF(ISNUMBER(SEARCH("R",UPPER(PTC_Enrolments!A278))),"R","") &amp; IF(ISNUMBER(SEARCH("R",UPPER(A274))),"R",""),1)</f>
        <v/>
      </c>
    </row>
    <row r="275" spans="1:12" x14ac:dyDescent="0.25">
      <c r="A275" s="64"/>
      <c r="B275" s="64"/>
      <c r="C275" s="64"/>
      <c r="D275" s="64"/>
      <c r="E275" s="62"/>
      <c r="F275" s="64"/>
      <c r="G275" s="64"/>
      <c r="H275" s="64"/>
      <c r="I275" s="79">
        <f t="shared" si="8"/>
        <v>0</v>
      </c>
      <c r="J275" s="64"/>
      <c r="K275" s="15" t="str">
        <f t="shared" si="6"/>
        <v/>
      </c>
      <c r="L275" s="15" t="str">
        <f>LEFT(IF(ISNUMBER(SEARCH("R",UPPER(PTC_Enrolments!A279))),"R","") &amp; IF(ISNUMBER(SEARCH("R",UPPER(A275))),"R",""),1)</f>
        <v/>
      </c>
    </row>
    <row r="276" spans="1:12" x14ac:dyDescent="0.25">
      <c r="A276" s="64"/>
      <c r="B276" s="64"/>
      <c r="C276" s="64"/>
      <c r="D276" s="64"/>
      <c r="E276" s="62"/>
      <c r="F276" s="64"/>
      <c r="G276" s="64"/>
      <c r="H276" s="64"/>
      <c r="I276" s="79">
        <f t="shared" si="8"/>
        <v>0</v>
      </c>
      <c r="J276" s="64"/>
      <c r="K276" s="15" t="str">
        <f t="shared" si="6"/>
        <v/>
      </c>
      <c r="L276" s="15" t="str">
        <f>LEFT(IF(ISNUMBER(SEARCH("R",UPPER(PTC_Enrolments!A280))),"R","") &amp; IF(ISNUMBER(SEARCH("R",UPPER(A276))),"R",""),1)</f>
        <v/>
      </c>
    </row>
    <row r="277" spans="1:12" x14ac:dyDescent="0.25">
      <c r="A277" s="64"/>
      <c r="B277" s="64"/>
      <c r="C277" s="64"/>
      <c r="D277" s="64"/>
      <c r="E277" s="62"/>
      <c r="F277" s="64"/>
      <c r="G277" s="64"/>
      <c r="H277" s="64"/>
      <c r="I277" s="79">
        <f t="shared" si="8"/>
        <v>0</v>
      </c>
      <c r="J277" s="64"/>
      <c r="K277" s="15" t="str">
        <f t="shared" si="6"/>
        <v/>
      </c>
      <c r="L277" s="15" t="str">
        <f>LEFT(IF(ISNUMBER(SEARCH("R",UPPER(PTC_Enrolments!A281))),"R","") &amp; IF(ISNUMBER(SEARCH("R",UPPER(A277))),"R",""),1)</f>
        <v/>
      </c>
    </row>
    <row r="278" spans="1:12" x14ac:dyDescent="0.25">
      <c r="A278" s="64"/>
      <c r="B278" s="64"/>
      <c r="C278" s="64"/>
      <c r="D278" s="64"/>
      <c r="E278" s="62"/>
      <c r="F278" s="64"/>
      <c r="G278" s="64"/>
      <c r="H278" s="64"/>
      <c r="I278" s="79">
        <f t="shared" si="8"/>
        <v>0</v>
      </c>
      <c r="J278" s="64"/>
      <c r="K278" s="15" t="str">
        <f t="shared" si="6"/>
        <v/>
      </c>
      <c r="L278" s="15" t="str">
        <f>LEFT(IF(ISNUMBER(SEARCH("R",UPPER(PTC_Enrolments!A282))),"R","") &amp; IF(ISNUMBER(SEARCH("R",UPPER(A278))),"R",""),1)</f>
        <v/>
      </c>
    </row>
    <row r="279" spans="1:12" x14ac:dyDescent="0.25">
      <c r="A279" s="64"/>
      <c r="B279" s="64"/>
      <c r="C279" s="64"/>
      <c r="D279" s="64"/>
      <c r="E279" s="62"/>
      <c r="F279" s="64"/>
      <c r="G279" s="64"/>
      <c r="H279" s="64"/>
      <c r="I279" s="79">
        <f t="shared" si="8"/>
        <v>0</v>
      </c>
      <c r="J279" s="64"/>
      <c r="K279" s="15" t="str">
        <f t="shared" si="6"/>
        <v/>
      </c>
      <c r="L279" s="15" t="str">
        <f>LEFT(IF(ISNUMBER(SEARCH("R",UPPER(PTC_Enrolments!A283))),"R","") &amp; IF(ISNUMBER(SEARCH("R",UPPER(A279))),"R",""),1)</f>
        <v/>
      </c>
    </row>
    <row r="280" spans="1:12" x14ac:dyDescent="0.25">
      <c r="A280" s="64"/>
      <c r="B280" s="64"/>
      <c r="C280" s="64"/>
      <c r="D280" s="64"/>
      <c r="E280" s="62"/>
      <c r="F280" s="64"/>
      <c r="G280" s="64"/>
      <c r="H280" s="64"/>
      <c r="I280" s="79">
        <f t="shared" si="8"/>
        <v>0</v>
      </c>
      <c r="J280" s="64"/>
      <c r="K280" s="15" t="str">
        <f t="shared" si="6"/>
        <v/>
      </c>
      <c r="L280" s="15" t="str">
        <f>LEFT(IF(ISNUMBER(SEARCH("R",UPPER(PTC_Enrolments!A284))),"R","") &amp; IF(ISNUMBER(SEARCH("R",UPPER(A280))),"R",""),1)</f>
        <v/>
      </c>
    </row>
    <row r="281" spans="1:12" x14ac:dyDescent="0.25">
      <c r="A281" s="64"/>
      <c r="B281" s="64"/>
      <c r="C281" s="64"/>
      <c r="D281" s="64"/>
      <c r="E281" s="62"/>
      <c r="F281" s="64"/>
      <c r="G281" s="64"/>
      <c r="H281" s="64"/>
      <c r="I281" s="79">
        <f t="shared" si="8"/>
        <v>0</v>
      </c>
      <c r="J281" s="64"/>
      <c r="K281" s="15" t="str">
        <f t="shared" si="6"/>
        <v/>
      </c>
      <c r="L281" s="15" t="str">
        <f>LEFT(IF(ISNUMBER(SEARCH("R",UPPER(PTC_Enrolments!A285))),"R","") &amp; IF(ISNUMBER(SEARCH("R",UPPER(A281))),"R",""),1)</f>
        <v/>
      </c>
    </row>
    <row r="282" spans="1:12" x14ac:dyDescent="0.25">
      <c r="A282" s="64"/>
      <c r="B282" s="64"/>
      <c r="C282" s="64"/>
      <c r="D282" s="64"/>
      <c r="E282" s="62"/>
      <c r="F282" s="64"/>
      <c r="G282" s="64"/>
      <c r="H282" s="64"/>
      <c r="I282" s="79">
        <f t="shared" si="8"/>
        <v>0</v>
      </c>
      <c r="J282" s="64"/>
      <c r="K282" s="15" t="str">
        <f t="shared" si="6"/>
        <v/>
      </c>
      <c r="L282" s="15" t="str">
        <f>LEFT(IF(ISNUMBER(SEARCH("R",UPPER(PTC_Enrolments!A286))),"R","") &amp; IF(ISNUMBER(SEARCH("R",UPPER(A282))),"R",""),1)</f>
        <v/>
      </c>
    </row>
    <row r="283" spans="1:12" x14ac:dyDescent="0.25">
      <c r="A283" s="64"/>
      <c r="B283" s="64"/>
      <c r="C283" s="64"/>
      <c r="D283" s="64"/>
      <c r="E283" s="62"/>
      <c r="F283" s="64"/>
      <c r="G283" s="64"/>
      <c r="H283" s="64"/>
      <c r="I283" s="79">
        <f t="shared" si="8"/>
        <v>0</v>
      </c>
      <c r="J283" s="64"/>
      <c r="K283" s="15" t="str">
        <f t="shared" si="6"/>
        <v/>
      </c>
      <c r="L283" s="15" t="str">
        <f>LEFT(IF(ISNUMBER(SEARCH("R",UPPER(PTC_Enrolments!A287))),"R","") &amp; IF(ISNUMBER(SEARCH("R",UPPER(A283))),"R",""),1)</f>
        <v/>
      </c>
    </row>
    <row r="284" spans="1:12" x14ac:dyDescent="0.25">
      <c r="A284" s="64"/>
      <c r="B284" s="64"/>
      <c r="C284" s="64"/>
      <c r="D284" s="64"/>
      <c r="E284" s="62"/>
      <c r="F284" s="64"/>
      <c r="G284" s="64"/>
      <c r="H284" s="64"/>
      <c r="I284" s="79">
        <f t="shared" si="8"/>
        <v>0</v>
      </c>
      <c r="J284" s="64"/>
      <c r="K284" s="15" t="str">
        <f t="shared" si="6"/>
        <v/>
      </c>
      <c r="L284" s="15" t="str">
        <f>LEFT(IF(ISNUMBER(SEARCH("R",UPPER(PTC_Enrolments!A288))),"R","") &amp; IF(ISNUMBER(SEARCH("R",UPPER(A284))),"R",""),1)</f>
        <v/>
      </c>
    </row>
    <row r="285" spans="1:12" x14ac:dyDescent="0.25">
      <c r="A285" s="64"/>
      <c r="B285" s="64"/>
      <c r="C285" s="64"/>
      <c r="D285" s="64"/>
      <c r="E285" s="62"/>
      <c r="F285" s="64"/>
      <c r="G285" s="64"/>
      <c r="H285" s="64"/>
      <c r="I285" s="79">
        <f t="shared" si="8"/>
        <v>0</v>
      </c>
      <c r="J285" s="64"/>
      <c r="K285" s="15" t="str">
        <f t="shared" si="6"/>
        <v/>
      </c>
      <c r="L285" s="15" t="str">
        <f>LEFT(IF(ISNUMBER(SEARCH("R",UPPER(PTC_Enrolments!A289))),"R","") &amp; IF(ISNUMBER(SEARCH("R",UPPER(A285))),"R",""),1)</f>
        <v/>
      </c>
    </row>
    <row r="286" spans="1:12" x14ac:dyDescent="0.25">
      <c r="A286" s="64"/>
      <c r="B286" s="64"/>
      <c r="C286" s="64"/>
      <c r="D286" s="64"/>
      <c r="E286" s="62"/>
      <c r="F286" s="64"/>
      <c r="G286" s="64"/>
      <c r="H286" s="64"/>
      <c r="I286" s="79">
        <f t="shared" si="8"/>
        <v>0</v>
      </c>
      <c r="J286" s="64"/>
      <c r="K286" s="15" t="str">
        <f t="shared" si="6"/>
        <v/>
      </c>
      <c r="L286" s="15" t="str">
        <f>LEFT(IF(ISNUMBER(SEARCH("R",UPPER(PTC_Enrolments!A290))),"R","") &amp; IF(ISNUMBER(SEARCH("R",UPPER(A286))),"R",""),1)</f>
        <v/>
      </c>
    </row>
    <row r="287" spans="1:12" x14ac:dyDescent="0.25">
      <c r="A287" s="64"/>
      <c r="B287" s="64"/>
      <c r="C287" s="64"/>
      <c r="D287" s="64"/>
      <c r="E287" s="62"/>
      <c r="F287" s="64"/>
      <c r="G287" s="64"/>
      <c r="H287" s="64"/>
      <c r="I287" s="79">
        <f t="shared" si="8"/>
        <v>0</v>
      </c>
      <c r="J287" s="64"/>
      <c r="K287" s="15" t="str">
        <f t="shared" si="6"/>
        <v/>
      </c>
      <c r="L287" s="15" t="str">
        <f>LEFT(IF(ISNUMBER(SEARCH("R",UPPER(PTC_Enrolments!A291))),"R","") &amp; IF(ISNUMBER(SEARCH("R",UPPER(A287))),"R",""),1)</f>
        <v/>
      </c>
    </row>
    <row r="288" spans="1:12" x14ac:dyDescent="0.25">
      <c r="A288" s="64"/>
      <c r="B288" s="64"/>
      <c r="C288" s="64"/>
      <c r="D288" s="64"/>
      <c r="E288" s="62"/>
      <c r="F288" s="64"/>
      <c r="G288" s="64"/>
      <c r="H288" s="64"/>
      <c r="I288" s="79">
        <f t="shared" si="8"/>
        <v>0</v>
      </c>
      <c r="J288" s="64"/>
      <c r="K288" s="15" t="str">
        <f t="shared" si="6"/>
        <v/>
      </c>
      <c r="L288" s="15" t="str">
        <f>LEFT(IF(ISNUMBER(SEARCH("R",UPPER(PTC_Enrolments!A292))),"R","") &amp; IF(ISNUMBER(SEARCH("R",UPPER(A288))),"R",""),1)</f>
        <v/>
      </c>
    </row>
    <row r="289" spans="1:12" x14ac:dyDescent="0.25">
      <c r="A289" s="64"/>
      <c r="B289" s="64"/>
      <c r="C289" s="64"/>
      <c r="D289" s="64"/>
      <c r="E289" s="62"/>
      <c r="F289" s="64"/>
      <c r="G289" s="64"/>
      <c r="H289" s="64"/>
      <c r="I289" s="79">
        <f t="shared" si="8"/>
        <v>0</v>
      </c>
      <c r="J289" s="64"/>
      <c r="K289" s="15" t="str">
        <f t="shared" ref="K289:K299" si="9">IF(AND(B289&lt;&gt;"",E289 &amp; F289=""),"No Email Address","")</f>
        <v/>
      </c>
      <c r="L289" s="15" t="str">
        <f>LEFT(IF(ISNUMBER(SEARCH("R",UPPER(PTC_Enrolments!A293))),"R","") &amp; IF(ISNUMBER(SEARCH("R",UPPER(A289))),"R",""),1)</f>
        <v/>
      </c>
    </row>
    <row r="290" spans="1:12" x14ac:dyDescent="0.25">
      <c r="A290" s="64"/>
      <c r="B290" s="64"/>
      <c r="C290" s="64"/>
      <c r="D290" s="64"/>
      <c r="E290" s="62"/>
      <c r="F290" s="64"/>
      <c r="G290" s="64"/>
      <c r="H290" s="64"/>
      <c r="I290" s="79">
        <f t="shared" si="8"/>
        <v>0</v>
      </c>
      <c r="J290" s="64"/>
      <c r="K290" s="15" t="str">
        <f t="shared" si="9"/>
        <v/>
      </c>
      <c r="L290" s="15" t="str">
        <f>LEFT(IF(ISNUMBER(SEARCH("R",UPPER(PTC_Enrolments!A294))),"R","") &amp; IF(ISNUMBER(SEARCH("R",UPPER(A290))),"R",""),1)</f>
        <v/>
      </c>
    </row>
    <row r="291" spans="1:12" x14ac:dyDescent="0.25">
      <c r="A291" s="64"/>
      <c r="B291" s="64"/>
      <c r="C291" s="64"/>
      <c r="D291" s="64"/>
      <c r="E291" s="62"/>
      <c r="F291" s="64"/>
      <c r="G291" s="64"/>
      <c r="H291" s="64"/>
      <c r="I291" s="79">
        <f t="shared" si="8"/>
        <v>0</v>
      </c>
      <c r="J291" s="64"/>
      <c r="K291" s="15" t="str">
        <f t="shared" si="9"/>
        <v/>
      </c>
      <c r="L291" s="15" t="str">
        <f>LEFT(IF(ISNUMBER(SEARCH("R",UPPER(PTC_Enrolments!A295))),"R","") &amp; IF(ISNUMBER(SEARCH("R",UPPER(A291))),"R",""),1)</f>
        <v/>
      </c>
    </row>
    <row r="292" spans="1:12" x14ac:dyDescent="0.25">
      <c r="A292" s="64"/>
      <c r="B292" s="64"/>
      <c r="C292" s="64"/>
      <c r="D292" s="64"/>
      <c r="E292" s="62"/>
      <c r="F292" s="64"/>
      <c r="G292" s="64"/>
      <c r="H292" s="64"/>
      <c r="I292" s="79">
        <f t="shared" si="8"/>
        <v>0</v>
      </c>
      <c r="J292" s="64"/>
      <c r="K292" s="15" t="str">
        <f t="shared" si="9"/>
        <v/>
      </c>
      <c r="L292" s="15" t="str">
        <f>LEFT(IF(ISNUMBER(SEARCH("R",UPPER(PTC_Enrolments!A296))),"R","") &amp; IF(ISNUMBER(SEARCH("R",UPPER(A292))),"R",""),1)</f>
        <v/>
      </c>
    </row>
    <row r="293" spans="1:12" x14ac:dyDescent="0.25">
      <c r="A293" s="64"/>
      <c r="B293" s="64"/>
      <c r="C293" s="64"/>
      <c r="D293" s="64"/>
      <c r="E293" s="62"/>
      <c r="F293" s="64"/>
      <c r="G293" s="64"/>
      <c r="H293" s="64"/>
      <c r="I293" s="79">
        <f t="shared" si="8"/>
        <v>0</v>
      </c>
      <c r="J293" s="64"/>
      <c r="K293" s="15" t="str">
        <f t="shared" si="9"/>
        <v/>
      </c>
      <c r="L293" s="15" t="str">
        <f>LEFT(IF(ISNUMBER(SEARCH("R",UPPER(PTC_Enrolments!A297))),"R","") &amp; IF(ISNUMBER(SEARCH("R",UPPER(A293))),"R",""),1)</f>
        <v/>
      </c>
    </row>
    <row r="294" spans="1:12" x14ac:dyDescent="0.25">
      <c r="A294" s="64"/>
      <c r="B294" s="64"/>
      <c r="C294" s="64"/>
      <c r="D294" s="64"/>
      <c r="E294" s="62"/>
      <c r="F294" s="64"/>
      <c r="G294" s="64"/>
      <c r="H294" s="64"/>
      <c r="I294" s="79">
        <f t="shared" si="8"/>
        <v>0</v>
      </c>
      <c r="J294" s="64"/>
      <c r="K294" s="15" t="str">
        <f t="shared" si="9"/>
        <v/>
      </c>
      <c r="L294" s="15" t="str">
        <f>LEFT(IF(ISNUMBER(SEARCH("R",UPPER(PTC_Enrolments!A298))),"R","") &amp; IF(ISNUMBER(SEARCH("R",UPPER(A294))),"R",""),1)</f>
        <v/>
      </c>
    </row>
    <row r="295" spans="1:12" x14ac:dyDescent="0.25">
      <c r="A295" s="64"/>
      <c r="B295" s="64"/>
      <c r="C295" s="64"/>
      <c r="D295" s="64"/>
      <c r="E295" s="62"/>
      <c r="F295" s="64"/>
      <c r="G295" s="64"/>
      <c r="H295" s="64"/>
      <c r="I295" s="79">
        <f t="shared" si="8"/>
        <v>0</v>
      </c>
      <c r="J295" s="64"/>
      <c r="K295" s="15" t="str">
        <f t="shared" si="9"/>
        <v/>
      </c>
      <c r="L295" s="15" t="str">
        <f>LEFT(IF(ISNUMBER(SEARCH("R",UPPER(PTC_Enrolments!A299))),"R","") &amp; IF(ISNUMBER(SEARCH("R",UPPER(A295))),"R",""),1)</f>
        <v/>
      </c>
    </row>
    <row r="296" spans="1:12" x14ac:dyDescent="0.25">
      <c r="A296" s="64"/>
      <c r="B296" s="64"/>
      <c r="C296" s="64"/>
      <c r="D296" s="64"/>
      <c r="E296" s="62"/>
      <c r="F296" s="64"/>
      <c r="G296" s="64"/>
      <c r="H296" s="64"/>
      <c r="I296" s="79">
        <f t="shared" si="8"/>
        <v>0</v>
      </c>
      <c r="J296" s="64"/>
      <c r="K296" s="15" t="str">
        <f t="shared" si="9"/>
        <v/>
      </c>
      <c r="L296" s="15" t="str">
        <f>LEFT(IF(ISNUMBER(SEARCH("R",UPPER(PTC_Enrolments!A600))),"R","") &amp; IF(ISNUMBER(SEARCH("R",UPPER(A296))),"R",""),1)</f>
        <v/>
      </c>
    </row>
    <row r="297" spans="1:12" x14ac:dyDescent="0.25">
      <c r="A297" s="64"/>
      <c r="B297" s="64"/>
      <c r="C297" s="64"/>
      <c r="D297" s="64"/>
      <c r="E297" s="62"/>
      <c r="F297" s="64"/>
      <c r="G297" s="64"/>
      <c r="H297" s="64"/>
      <c r="I297" s="79">
        <f t="shared" si="8"/>
        <v>0</v>
      </c>
      <c r="J297" s="64"/>
      <c r="K297" s="15" t="str">
        <f t="shared" si="9"/>
        <v/>
      </c>
      <c r="L297" s="15" t="str">
        <f>LEFT(IF(ISNUMBER(SEARCH("R",UPPER(PTC_Enrolments!A601))),"R","") &amp; IF(ISNUMBER(SEARCH("R",UPPER(A297))),"R",""),1)</f>
        <v/>
      </c>
    </row>
    <row r="298" spans="1:12" x14ac:dyDescent="0.25">
      <c r="A298" s="64"/>
      <c r="B298" s="64"/>
      <c r="C298" s="64"/>
      <c r="D298" s="64"/>
      <c r="E298" s="62"/>
      <c r="F298" s="64"/>
      <c r="G298" s="64"/>
      <c r="H298" s="64"/>
      <c r="I298" s="79">
        <f t="shared" si="8"/>
        <v>0</v>
      </c>
      <c r="J298" s="64"/>
      <c r="K298" s="15" t="str">
        <f t="shared" si="9"/>
        <v/>
      </c>
      <c r="L298" s="15" t="str">
        <f>LEFT(IF(ISNUMBER(SEARCH("R",UPPER(PTC_Enrolments!A602))),"R","") &amp; IF(ISNUMBER(SEARCH("R",UPPER(A298))),"R",""),1)</f>
        <v/>
      </c>
    </row>
    <row r="299" spans="1:12" x14ac:dyDescent="0.25">
      <c r="A299" s="64"/>
      <c r="B299" s="64"/>
      <c r="C299" s="64"/>
      <c r="D299" s="64"/>
      <c r="E299" s="62"/>
      <c r="F299" s="64"/>
      <c r="G299" s="64"/>
      <c r="H299" s="64"/>
      <c r="I299" s="79">
        <f t="shared" si="8"/>
        <v>0</v>
      </c>
      <c r="J299" s="64"/>
      <c r="K299" s="15" t="str">
        <f t="shared" si="9"/>
        <v/>
      </c>
      <c r="L299" s="15" t="str">
        <f>LEFT(IF(ISNUMBER(SEARCH("R",UPPER(PTC_Enrolments!A603))),"R","") &amp; IF(ISNUMBER(SEARCH("R",UPPER(A299))),"R",""),1)</f>
        <v/>
      </c>
    </row>
    <row r="300" spans="1:12" x14ac:dyDescent="0.25">
      <c r="A300" s="64"/>
      <c r="B300" s="64"/>
      <c r="C300" s="64"/>
      <c r="D300" s="64"/>
      <c r="E300" s="62"/>
      <c r="F300" s="64"/>
      <c r="G300" s="64"/>
      <c r="H300" s="64"/>
      <c r="I300" s="79">
        <f t="shared" si="8"/>
        <v>0</v>
      </c>
      <c r="J300" s="64"/>
      <c r="K300" s="15" t="str">
        <f t="shared" si="6"/>
        <v/>
      </c>
      <c r="L300" s="15" t="str">
        <f>LEFT(IF(ISNUMBER(SEARCH("R",UPPER(PTC_Enrolments!A204))),"R","") &amp; IF(ISNUMBER(SEARCH("R",UPPER(A300))),"R",""),1)</f>
        <v/>
      </c>
    </row>
    <row r="301" spans="1:12" x14ac:dyDescent="0.25">
      <c r="A301" s="64"/>
      <c r="B301" s="64"/>
      <c r="C301" s="64"/>
      <c r="D301" s="64"/>
      <c r="E301" s="62"/>
      <c r="F301" s="64"/>
      <c r="G301" s="64"/>
      <c r="H301" s="64"/>
      <c r="I301" s="79">
        <f t="shared" si="8"/>
        <v>0</v>
      </c>
      <c r="J301" s="64"/>
      <c r="K301" s="15" t="str">
        <f t="shared" si="6"/>
        <v/>
      </c>
      <c r="L301" s="15" t="str">
        <f>LEFT(IF(ISNUMBER(SEARCH("R",UPPER(PTC_Enrolments!A205))),"R","") &amp; IF(ISNUMBER(SEARCH("R",UPPER(A301))),"R",""),1)</f>
        <v/>
      </c>
    </row>
    <row r="302" spans="1:12" x14ac:dyDescent="0.25">
      <c r="A302" s="64"/>
      <c r="B302" s="64"/>
      <c r="C302" s="64"/>
      <c r="D302" s="64"/>
      <c r="E302" s="62"/>
      <c r="F302" s="64"/>
      <c r="G302" s="64"/>
      <c r="H302" s="64"/>
      <c r="I302" s="79">
        <f t="shared" si="8"/>
        <v>0</v>
      </c>
      <c r="J302" s="64"/>
      <c r="K302" s="15" t="str">
        <f t="shared" si="6"/>
        <v/>
      </c>
      <c r="L302" s="15" t="str">
        <f>LEFT(IF(ISNUMBER(SEARCH("R",UPPER(PTC_Enrolments!A206))),"R","") &amp; IF(ISNUMBER(SEARCH("R",UPPER(A302))),"R",""),1)</f>
        <v/>
      </c>
    </row>
    <row r="303" spans="1:12" x14ac:dyDescent="0.25">
      <c r="A303" s="64"/>
      <c r="B303" s="64"/>
      <c r="C303" s="64"/>
      <c r="D303" s="64"/>
      <c r="E303" s="62"/>
      <c r="F303" s="64"/>
      <c r="G303" s="64"/>
      <c r="H303" s="64"/>
      <c r="I303" s="79">
        <f t="shared" si="8"/>
        <v>0</v>
      </c>
      <c r="J303" s="64"/>
      <c r="K303" s="15" t="str">
        <f t="shared" si="6"/>
        <v/>
      </c>
      <c r="L303" s="15" t="str">
        <f>LEFT(IF(ISNUMBER(SEARCH("R",UPPER(PTC_Enrolments!A207))),"R","") &amp; IF(ISNUMBER(SEARCH("R",UPPER(A303))),"R",""),1)</f>
        <v/>
      </c>
    </row>
    <row r="304" spans="1:12" x14ac:dyDescent="0.25">
      <c r="A304" s="64"/>
      <c r="B304" s="64"/>
      <c r="C304" s="64"/>
      <c r="D304" s="64"/>
      <c r="E304" s="62"/>
      <c r="F304" s="64"/>
      <c r="G304" s="64"/>
      <c r="H304" s="64"/>
      <c r="I304" s="79">
        <f t="shared" si="8"/>
        <v>0</v>
      </c>
      <c r="J304" s="64"/>
      <c r="K304" s="15" t="str">
        <f t="shared" si="6"/>
        <v/>
      </c>
      <c r="L304" s="15" t="str">
        <f>LEFT(IF(ISNUMBER(SEARCH("R",UPPER(PTC_Enrolments!A208))),"R","") &amp; IF(ISNUMBER(SEARCH("R",UPPER(A304))),"R",""),1)</f>
        <v/>
      </c>
    </row>
    <row r="305" spans="1:12" x14ac:dyDescent="0.25">
      <c r="A305" s="64"/>
      <c r="B305" s="64"/>
      <c r="C305" s="64"/>
      <c r="D305" s="64"/>
      <c r="E305" s="62"/>
      <c r="F305" s="64"/>
      <c r="G305" s="64"/>
      <c r="H305" s="64"/>
      <c r="I305" s="79">
        <f t="shared" si="8"/>
        <v>0</v>
      </c>
      <c r="J305" s="64"/>
      <c r="K305" s="15" t="str">
        <f t="shared" si="6"/>
        <v/>
      </c>
      <c r="L305" s="15" t="str">
        <f>LEFT(IF(ISNUMBER(SEARCH("R",UPPER(PTC_Enrolments!A209))),"R","") &amp; IF(ISNUMBER(SEARCH("R",UPPER(A305))),"R",""),1)</f>
        <v/>
      </c>
    </row>
    <row r="306" spans="1:12" x14ac:dyDescent="0.25">
      <c r="A306" s="64"/>
      <c r="B306" s="64"/>
      <c r="C306" s="64"/>
      <c r="D306" s="64"/>
      <c r="E306" s="62"/>
      <c r="F306" s="64"/>
      <c r="G306" s="64"/>
      <c r="H306" s="64"/>
      <c r="I306" s="79">
        <f t="shared" si="8"/>
        <v>0</v>
      </c>
      <c r="J306" s="64"/>
      <c r="K306" s="15" t="str">
        <f t="shared" si="6"/>
        <v/>
      </c>
      <c r="L306" s="15" t="str">
        <f>LEFT(IF(ISNUMBER(SEARCH("R",UPPER(PTC_Enrolments!A210))),"R","") &amp; IF(ISNUMBER(SEARCH("R",UPPER(A306))),"R",""),1)</f>
        <v/>
      </c>
    </row>
    <row r="307" spans="1:12" x14ac:dyDescent="0.25">
      <c r="A307" s="64"/>
      <c r="B307" s="64"/>
      <c r="C307" s="64"/>
      <c r="D307" s="64"/>
      <c r="E307" s="62"/>
      <c r="F307" s="64"/>
      <c r="G307" s="64"/>
      <c r="H307" s="64"/>
      <c r="I307" s="79">
        <f t="shared" si="8"/>
        <v>0</v>
      </c>
      <c r="J307" s="64"/>
      <c r="K307" s="15" t="str">
        <f t="shared" si="6"/>
        <v/>
      </c>
      <c r="L307" s="15" t="str">
        <f>LEFT(IF(ISNUMBER(SEARCH("R",UPPER(PTC_Enrolments!A211))),"R","") &amp; IF(ISNUMBER(SEARCH("R",UPPER(A307))),"R",""),1)</f>
        <v/>
      </c>
    </row>
    <row r="308" spans="1:12" x14ac:dyDescent="0.25">
      <c r="A308" s="64"/>
      <c r="B308" s="64"/>
      <c r="C308" s="64"/>
      <c r="D308" s="64"/>
      <c r="E308" s="62"/>
      <c r="F308" s="64"/>
      <c r="G308" s="64"/>
      <c r="H308" s="64"/>
      <c r="I308" s="79">
        <f t="shared" si="8"/>
        <v>0</v>
      </c>
      <c r="J308" s="64"/>
      <c r="K308" s="15" t="str">
        <f t="shared" si="6"/>
        <v/>
      </c>
      <c r="L308" s="15" t="str">
        <f>LEFT(IF(ISNUMBER(SEARCH("R",UPPER(PTC_Enrolments!A212))),"R","") &amp; IF(ISNUMBER(SEARCH("R",UPPER(A308))),"R",""),1)</f>
        <v/>
      </c>
    </row>
    <row r="309" spans="1:12" x14ac:dyDescent="0.25">
      <c r="A309" s="64"/>
      <c r="B309" s="64"/>
      <c r="C309" s="64"/>
      <c r="D309" s="64"/>
      <c r="E309" s="62"/>
      <c r="F309" s="64"/>
      <c r="G309" s="64"/>
      <c r="H309" s="64"/>
      <c r="I309" s="79">
        <f t="shared" si="8"/>
        <v>0</v>
      </c>
      <c r="J309" s="64"/>
      <c r="K309" s="15" t="str">
        <f t="shared" si="6"/>
        <v/>
      </c>
      <c r="L309" s="15" t="str">
        <f>LEFT(IF(ISNUMBER(SEARCH("R",UPPER(PTC_Enrolments!A213))),"R","") &amp; IF(ISNUMBER(SEARCH("R",UPPER(A309))),"R",""),1)</f>
        <v/>
      </c>
    </row>
    <row r="310" spans="1:12" x14ac:dyDescent="0.25">
      <c r="A310" s="64"/>
      <c r="B310" s="64"/>
      <c r="C310" s="64"/>
      <c r="D310" s="64"/>
      <c r="E310" s="62"/>
      <c r="F310" s="64"/>
      <c r="G310" s="64"/>
      <c r="H310" s="64"/>
      <c r="I310" s="79">
        <f t="shared" si="8"/>
        <v>0</v>
      </c>
      <c r="J310" s="64"/>
      <c r="K310" s="15" t="str">
        <f t="shared" si="6"/>
        <v/>
      </c>
      <c r="L310" s="15" t="str">
        <f>LEFT(IF(ISNUMBER(SEARCH("R",UPPER(PTC_Enrolments!A214))),"R","") &amp; IF(ISNUMBER(SEARCH("R",UPPER(A310))),"R",""),1)</f>
        <v/>
      </c>
    </row>
    <row r="311" spans="1:12" x14ac:dyDescent="0.25">
      <c r="A311" s="64"/>
      <c r="B311" s="64"/>
      <c r="C311" s="64"/>
      <c r="D311" s="64"/>
      <c r="E311" s="62"/>
      <c r="F311" s="64"/>
      <c r="G311" s="64"/>
      <c r="H311" s="64"/>
      <c r="I311" s="79">
        <f t="shared" si="8"/>
        <v>0</v>
      </c>
      <c r="J311" s="64"/>
      <c r="K311" s="15" t="str">
        <f t="shared" si="6"/>
        <v/>
      </c>
      <c r="L311" s="15" t="str">
        <f>LEFT(IF(ISNUMBER(SEARCH("R",UPPER(PTC_Enrolments!A215))),"R","") &amp; IF(ISNUMBER(SEARCH("R",UPPER(A311))),"R",""),1)</f>
        <v/>
      </c>
    </row>
    <row r="312" spans="1:12" x14ac:dyDescent="0.25">
      <c r="A312" s="64"/>
      <c r="B312" s="64"/>
      <c r="C312" s="64"/>
      <c r="D312" s="64"/>
      <c r="E312" s="62"/>
      <c r="F312" s="64"/>
      <c r="G312" s="64"/>
      <c r="H312" s="64"/>
      <c r="I312" s="79">
        <f t="shared" si="8"/>
        <v>0</v>
      </c>
      <c r="J312" s="64"/>
      <c r="K312" s="15" t="str">
        <f t="shared" si="6"/>
        <v/>
      </c>
      <c r="L312" s="15" t="str">
        <f>LEFT(IF(ISNUMBER(SEARCH("R",UPPER(PTC_Enrolments!A216))),"R","") &amp; IF(ISNUMBER(SEARCH("R",UPPER(A312))),"R",""),1)</f>
        <v/>
      </c>
    </row>
    <row r="313" spans="1:12" x14ac:dyDescent="0.25">
      <c r="A313" s="64"/>
      <c r="B313" s="64"/>
      <c r="C313" s="64"/>
      <c r="D313" s="64"/>
      <c r="E313" s="62"/>
      <c r="F313" s="64"/>
      <c r="G313" s="64"/>
      <c r="H313" s="64"/>
      <c r="I313" s="79">
        <f t="shared" si="8"/>
        <v>0</v>
      </c>
      <c r="J313" s="64"/>
      <c r="K313" s="15" t="str">
        <f t="shared" si="6"/>
        <v/>
      </c>
      <c r="L313" s="15" t="str">
        <f>LEFT(IF(ISNUMBER(SEARCH("R",UPPER(PTC_Enrolments!A217))),"R","") &amp; IF(ISNUMBER(SEARCH("R",UPPER(A313))),"R",""),1)</f>
        <v/>
      </c>
    </row>
    <row r="314" spans="1:12" x14ac:dyDescent="0.25">
      <c r="A314" s="64"/>
      <c r="B314" s="64"/>
      <c r="C314" s="64"/>
      <c r="D314" s="64"/>
      <c r="E314" s="62"/>
      <c r="F314" s="64"/>
      <c r="G314" s="64"/>
      <c r="H314" s="64"/>
      <c r="I314" s="79">
        <f t="shared" si="8"/>
        <v>0</v>
      </c>
      <c r="J314" s="64"/>
      <c r="K314" s="15" t="str">
        <f t="shared" si="6"/>
        <v/>
      </c>
      <c r="L314" s="15" t="str">
        <f>LEFT(IF(ISNUMBER(SEARCH("R",UPPER(PTC_Enrolments!A218))),"R","") &amp; IF(ISNUMBER(SEARCH("R",UPPER(A314))),"R",""),1)</f>
        <v/>
      </c>
    </row>
    <row r="315" spans="1:12" x14ac:dyDescent="0.25">
      <c r="A315" s="64"/>
      <c r="B315" s="64"/>
      <c r="C315" s="64"/>
      <c r="D315" s="64"/>
      <c r="E315" s="62"/>
      <c r="F315" s="64"/>
      <c r="G315" s="64"/>
      <c r="H315" s="64"/>
      <c r="I315" s="79">
        <f t="shared" si="8"/>
        <v>0</v>
      </c>
      <c r="J315" s="64"/>
      <c r="K315" s="15" t="str">
        <f t="shared" si="6"/>
        <v/>
      </c>
      <c r="L315" s="15" t="str">
        <f>LEFT(IF(ISNUMBER(SEARCH("R",UPPER(PTC_Enrolments!A219))),"R","") &amp; IF(ISNUMBER(SEARCH("R",UPPER(A315))),"R",""),1)</f>
        <v/>
      </c>
    </row>
    <row r="316" spans="1:12" x14ac:dyDescent="0.25">
      <c r="A316" s="64"/>
      <c r="B316" s="64"/>
      <c r="C316" s="64"/>
      <c r="D316" s="64"/>
      <c r="E316" s="62"/>
      <c r="F316" s="64"/>
      <c r="G316" s="64"/>
      <c r="H316" s="64"/>
      <c r="I316" s="79">
        <f t="shared" si="8"/>
        <v>0</v>
      </c>
      <c r="J316" s="64"/>
      <c r="K316" s="15" t="str">
        <f t="shared" si="6"/>
        <v/>
      </c>
      <c r="L316" s="15" t="str">
        <f>LEFT(IF(ISNUMBER(SEARCH("R",UPPER(PTC_Enrolments!A220))),"R","") &amp; IF(ISNUMBER(SEARCH("R",UPPER(A316))),"R",""),1)</f>
        <v/>
      </c>
    </row>
    <row r="317" spans="1:12" x14ac:dyDescent="0.25">
      <c r="A317" s="64"/>
      <c r="B317" s="64"/>
      <c r="C317" s="64"/>
      <c r="D317" s="64"/>
      <c r="E317" s="62"/>
      <c r="F317" s="64"/>
      <c r="G317" s="64"/>
      <c r="H317" s="64"/>
      <c r="I317" s="79">
        <f t="shared" si="8"/>
        <v>0</v>
      </c>
      <c r="J317" s="64"/>
      <c r="K317" s="15" t="str">
        <f t="shared" si="6"/>
        <v/>
      </c>
      <c r="L317" s="15" t="str">
        <f>LEFT(IF(ISNUMBER(SEARCH("R",UPPER(PTC_Enrolments!A221))),"R","") &amp; IF(ISNUMBER(SEARCH("R",UPPER(A317))),"R",""),1)</f>
        <v/>
      </c>
    </row>
    <row r="318" spans="1:12" x14ac:dyDescent="0.25">
      <c r="A318" s="64"/>
      <c r="B318" s="64"/>
      <c r="C318" s="64"/>
      <c r="D318" s="64"/>
      <c r="E318" s="62"/>
      <c r="F318" s="64"/>
      <c r="G318" s="64"/>
      <c r="H318" s="64"/>
      <c r="I318" s="79">
        <f t="shared" si="8"/>
        <v>0</v>
      </c>
      <c r="J318" s="64"/>
      <c r="K318" s="15" t="str">
        <f t="shared" si="6"/>
        <v/>
      </c>
      <c r="L318" s="15" t="str">
        <f>LEFT(IF(ISNUMBER(SEARCH("R",UPPER(PTC_Enrolments!A222))),"R","") &amp; IF(ISNUMBER(SEARCH("R",UPPER(A318))),"R",""),1)</f>
        <v/>
      </c>
    </row>
    <row r="319" spans="1:12" x14ac:dyDescent="0.25">
      <c r="A319" s="64"/>
      <c r="B319" s="64"/>
      <c r="C319" s="64"/>
      <c r="D319" s="64"/>
      <c r="E319" s="62"/>
      <c r="F319" s="64"/>
      <c r="G319" s="64"/>
      <c r="H319" s="64"/>
      <c r="I319" s="79">
        <f t="shared" si="8"/>
        <v>0</v>
      </c>
      <c r="J319" s="64"/>
      <c r="K319" s="15" t="str">
        <f t="shared" si="6"/>
        <v/>
      </c>
      <c r="L319" s="15" t="str">
        <f>LEFT(IF(ISNUMBER(SEARCH("R",UPPER(PTC_Enrolments!A223))),"R","") &amp; IF(ISNUMBER(SEARCH("R",UPPER(A319))),"R",""),1)</f>
        <v/>
      </c>
    </row>
    <row r="320" spans="1:12" x14ac:dyDescent="0.25">
      <c r="A320" s="64"/>
      <c r="B320" s="64"/>
      <c r="C320" s="64"/>
      <c r="D320" s="64"/>
      <c r="E320" s="62"/>
      <c r="F320" s="64"/>
      <c r="G320" s="64"/>
      <c r="H320" s="64"/>
      <c r="I320" s="79">
        <f t="shared" si="8"/>
        <v>0</v>
      </c>
      <c r="J320" s="64"/>
      <c r="K320" s="15" t="str">
        <f t="shared" si="6"/>
        <v/>
      </c>
      <c r="L320" s="15" t="str">
        <f>LEFT(IF(ISNUMBER(SEARCH("R",UPPER(PTC_Enrolments!A224))),"R","") &amp; IF(ISNUMBER(SEARCH("R",UPPER(A320))),"R",""),1)</f>
        <v/>
      </c>
    </row>
    <row r="321" spans="1:12" x14ac:dyDescent="0.25">
      <c r="A321" s="64"/>
      <c r="B321" s="64"/>
      <c r="C321" s="64"/>
      <c r="D321" s="64"/>
      <c r="E321" s="62"/>
      <c r="F321" s="64"/>
      <c r="G321" s="64"/>
      <c r="H321" s="64"/>
      <c r="I321" s="79">
        <f t="shared" si="8"/>
        <v>0</v>
      </c>
      <c r="J321" s="64"/>
      <c r="K321" s="15" t="str">
        <f t="shared" si="6"/>
        <v/>
      </c>
      <c r="L321" s="15" t="str">
        <f>LEFT(IF(ISNUMBER(SEARCH("R",UPPER(PTC_Enrolments!A225))),"R","") &amp; IF(ISNUMBER(SEARCH("R",UPPER(A321))),"R",""),1)</f>
        <v/>
      </c>
    </row>
    <row r="322" spans="1:12" x14ac:dyDescent="0.25">
      <c r="A322" s="64"/>
      <c r="B322" s="64"/>
      <c r="C322" s="64"/>
      <c r="D322" s="64"/>
      <c r="E322" s="62"/>
      <c r="F322" s="64"/>
      <c r="G322" s="64"/>
      <c r="H322" s="64"/>
      <c r="I322" s="79">
        <f t="shared" si="8"/>
        <v>0</v>
      </c>
      <c r="J322" s="64"/>
      <c r="K322" s="15" t="str">
        <f t="shared" si="6"/>
        <v/>
      </c>
      <c r="L322" s="15" t="str">
        <f>LEFT(IF(ISNUMBER(SEARCH("R",UPPER(PTC_Enrolments!A226))),"R","") &amp; IF(ISNUMBER(SEARCH("R",UPPER(A322))),"R",""),1)</f>
        <v/>
      </c>
    </row>
    <row r="323" spans="1:12" x14ac:dyDescent="0.25">
      <c r="A323" s="64"/>
      <c r="B323" s="64"/>
      <c r="C323" s="64"/>
      <c r="D323" s="64"/>
      <c r="E323" s="62"/>
      <c r="F323" s="64"/>
      <c r="G323" s="64"/>
      <c r="H323" s="64"/>
      <c r="I323" s="79">
        <f t="shared" si="8"/>
        <v>0</v>
      </c>
      <c r="J323" s="64"/>
      <c r="K323" s="15" t="str">
        <f t="shared" si="6"/>
        <v/>
      </c>
      <c r="L323" s="15" t="str">
        <f>LEFT(IF(ISNUMBER(SEARCH("R",UPPER(PTC_Enrolments!A227))),"R","") &amp; IF(ISNUMBER(SEARCH("R",UPPER(A323))),"R",""),1)</f>
        <v/>
      </c>
    </row>
    <row r="324" spans="1:12" x14ac:dyDescent="0.25">
      <c r="A324" s="64"/>
      <c r="B324" s="64"/>
      <c r="C324" s="64"/>
      <c r="D324" s="64"/>
      <c r="E324" s="62"/>
      <c r="F324" s="64"/>
      <c r="G324" s="64"/>
      <c r="H324" s="64"/>
      <c r="I324" s="79">
        <f t="shared" si="8"/>
        <v>0</v>
      </c>
      <c r="J324" s="64"/>
      <c r="K324" s="15" t="str">
        <f t="shared" si="6"/>
        <v/>
      </c>
      <c r="L324" s="15" t="str">
        <f>LEFT(IF(ISNUMBER(SEARCH("R",UPPER(PTC_Enrolments!A228))),"R","") &amp; IF(ISNUMBER(SEARCH("R",UPPER(A324))),"R",""),1)</f>
        <v/>
      </c>
    </row>
    <row r="325" spans="1:12" x14ac:dyDescent="0.25">
      <c r="A325" s="64"/>
      <c r="B325" s="64"/>
      <c r="C325" s="64"/>
      <c r="D325" s="64"/>
      <c r="E325" s="62"/>
      <c r="F325" s="64"/>
      <c r="G325" s="64"/>
      <c r="H325" s="64"/>
      <c r="I325" s="79">
        <f t="shared" si="8"/>
        <v>0</v>
      </c>
      <c r="J325" s="64"/>
      <c r="K325" s="15" t="str">
        <f t="shared" si="6"/>
        <v/>
      </c>
      <c r="L325" s="15" t="str">
        <f>LEFT(IF(ISNUMBER(SEARCH("R",UPPER(PTC_Enrolments!A229))),"R","") &amp; IF(ISNUMBER(SEARCH("R",UPPER(A325))),"R",""),1)</f>
        <v/>
      </c>
    </row>
    <row r="326" spans="1:12" x14ac:dyDescent="0.25">
      <c r="A326" s="64"/>
      <c r="B326" s="64"/>
      <c r="C326" s="64"/>
      <c r="D326" s="64"/>
      <c r="E326" s="62"/>
      <c r="F326" s="64"/>
      <c r="G326" s="64"/>
      <c r="H326" s="64"/>
      <c r="I326" s="79">
        <f t="shared" si="8"/>
        <v>0</v>
      </c>
      <c r="J326" s="64"/>
      <c r="K326" s="15" t="str">
        <f t="shared" si="6"/>
        <v/>
      </c>
      <c r="L326" s="15" t="str">
        <f>LEFT(IF(ISNUMBER(SEARCH("R",UPPER(PTC_Enrolments!A230))),"R","") &amp; IF(ISNUMBER(SEARCH("R",UPPER(A326))),"R",""),1)</f>
        <v/>
      </c>
    </row>
    <row r="327" spans="1:12" x14ac:dyDescent="0.25">
      <c r="A327" s="64"/>
      <c r="B327" s="64"/>
      <c r="C327" s="64"/>
      <c r="D327" s="64"/>
      <c r="E327" s="62"/>
      <c r="F327" s="64"/>
      <c r="G327" s="64"/>
      <c r="H327" s="64"/>
      <c r="I327" s="79">
        <f t="shared" si="8"/>
        <v>0</v>
      </c>
      <c r="J327" s="64"/>
      <c r="K327" s="15" t="str">
        <f t="shared" si="6"/>
        <v/>
      </c>
      <c r="L327" s="15" t="str">
        <f>LEFT(IF(ISNUMBER(SEARCH("R",UPPER(PTC_Enrolments!A231))),"R","") &amp; IF(ISNUMBER(SEARCH("R",UPPER(A327))),"R",""),1)</f>
        <v/>
      </c>
    </row>
    <row r="328" spans="1:12" x14ac:dyDescent="0.25">
      <c r="A328" s="64"/>
      <c r="B328" s="64"/>
      <c r="C328" s="64"/>
      <c r="D328" s="64"/>
      <c r="E328" s="62"/>
      <c r="F328" s="64"/>
      <c r="G328" s="64"/>
      <c r="H328" s="64"/>
      <c r="I328" s="79">
        <f t="shared" si="8"/>
        <v>0</v>
      </c>
      <c r="J328" s="64"/>
      <c r="K328" s="15" t="str">
        <f t="shared" si="6"/>
        <v/>
      </c>
      <c r="L328" s="15" t="str">
        <f>LEFT(IF(ISNUMBER(SEARCH("R",UPPER(PTC_Enrolments!A232))),"R","") &amp; IF(ISNUMBER(SEARCH("R",UPPER(A328))),"R",""),1)</f>
        <v/>
      </c>
    </row>
    <row r="329" spans="1:12" x14ac:dyDescent="0.25">
      <c r="A329" s="64"/>
      <c r="B329" s="64"/>
      <c r="C329" s="64"/>
      <c r="D329" s="64"/>
      <c r="E329" s="62"/>
      <c r="F329" s="64"/>
      <c r="G329" s="64"/>
      <c r="H329" s="64"/>
      <c r="I329" s="79">
        <f t="shared" si="8"/>
        <v>0</v>
      </c>
      <c r="J329" s="64"/>
      <c r="K329" s="15" t="str">
        <f t="shared" si="6"/>
        <v/>
      </c>
      <c r="L329" s="15" t="str">
        <f>LEFT(IF(ISNUMBER(SEARCH("R",UPPER(PTC_Enrolments!A233))),"R","") &amp; IF(ISNUMBER(SEARCH("R",UPPER(A329))),"R",""),1)</f>
        <v/>
      </c>
    </row>
    <row r="330" spans="1:12" x14ac:dyDescent="0.25">
      <c r="A330" s="64"/>
      <c r="B330" s="64"/>
      <c r="C330" s="64"/>
      <c r="D330" s="64"/>
      <c r="E330" s="62"/>
      <c r="F330" s="64"/>
      <c r="G330" s="64"/>
      <c r="H330" s="64"/>
      <c r="I330" s="79">
        <f t="shared" ref="I330:I393" si="10">IF(LOWER(G330)="y",$L$7,0)+IF(H330&lt;&gt;"",20,0)</f>
        <v>0</v>
      </c>
      <c r="J330" s="64"/>
      <c r="K330" s="15" t="str">
        <f t="shared" si="6"/>
        <v/>
      </c>
      <c r="L330" s="15" t="str">
        <f>LEFT(IF(ISNUMBER(SEARCH("R",UPPER(PTC_Enrolments!A234))),"R","") &amp; IF(ISNUMBER(SEARCH("R",UPPER(A330))),"R",""),1)</f>
        <v/>
      </c>
    </row>
    <row r="331" spans="1:12" x14ac:dyDescent="0.25">
      <c r="A331" s="64"/>
      <c r="B331" s="64"/>
      <c r="C331" s="64"/>
      <c r="D331" s="64"/>
      <c r="E331" s="62"/>
      <c r="F331" s="64"/>
      <c r="G331" s="64"/>
      <c r="H331" s="64"/>
      <c r="I331" s="79">
        <f t="shared" si="10"/>
        <v>0</v>
      </c>
      <c r="J331" s="64"/>
      <c r="K331" s="15" t="str">
        <f t="shared" si="6"/>
        <v/>
      </c>
      <c r="L331" s="15" t="str">
        <f>LEFT(IF(ISNUMBER(SEARCH("R",UPPER(PTC_Enrolments!A235))),"R","") &amp; IF(ISNUMBER(SEARCH("R",UPPER(A331))),"R",""),1)</f>
        <v/>
      </c>
    </row>
    <row r="332" spans="1:12" x14ac:dyDescent="0.25">
      <c r="A332" s="64"/>
      <c r="B332" s="64"/>
      <c r="C332" s="64"/>
      <c r="D332" s="64"/>
      <c r="E332" s="62"/>
      <c r="F332" s="64"/>
      <c r="G332" s="64"/>
      <c r="H332" s="64"/>
      <c r="I332" s="79">
        <f t="shared" si="10"/>
        <v>0</v>
      </c>
      <c r="J332" s="64"/>
      <c r="K332" s="15" t="str">
        <f t="shared" si="6"/>
        <v/>
      </c>
      <c r="L332" s="15" t="str">
        <f>LEFT(IF(ISNUMBER(SEARCH("R",UPPER(PTC_Enrolments!A236))),"R","") &amp; IF(ISNUMBER(SEARCH("R",UPPER(A332))),"R",""),1)</f>
        <v/>
      </c>
    </row>
    <row r="333" spans="1:12" x14ac:dyDescent="0.25">
      <c r="A333" s="64"/>
      <c r="B333" s="64"/>
      <c r="C333" s="64"/>
      <c r="D333" s="64"/>
      <c r="E333" s="62"/>
      <c r="F333" s="64"/>
      <c r="G333" s="64"/>
      <c r="H333" s="64"/>
      <c r="I333" s="79">
        <f t="shared" si="10"/>
        <v>0</v>
      </c>
      <c r="J333" s="64"/>
      <c r="K333" s="15" t="str">
        <f t="shared" si="6"/>
        <v/>
      </c>
      <c r="L333" s="15" t="str">
        <f>LEFT(IF(ISNUMBER(SEARCH("R",UPPER(PTC_Enrolments!A237))),"R","") &amp; IF(ISNUMBER(SEARCH("R",UPPER(A333))),"R",""),1)</f>
        <v/>
      </c>
    </row>
    <row r="334" spans="1:12" x14ac:dyDescent="0.25">
      <c r="A334" s="64"/>
      <c r="B334" s="64"/>
      <c r="C334" s="64"/>
      <c r="D334" s="64"/>
      <c r="E334" s="62"/>
      <c r="F334" s="64"/>
      <c r="G334" s="64"/>
      <c r="H334" s="64"/>
      <c r="I334" s="79">
        <f t="shared" si="10"/>
        <v>0</v>
      </c>
      <c r="J334" s="64"/>
      <c r="K334" s="15" t="str">
        <f t="shared" si="6"/>
        <v/>
      </c>
      <c r="L334" s="15" t="str">
        <f>LEFT(IF(ISNUMBER(SEARCH("R",UPPER(PTC_Enrolments!A238))),"R","") &amp; IF(ISNUMBER(SEARCH("R",UPPER(A334))),"R",""),1)</f>
        <v/>
      </c>
    </row>
    <row r="335" spans="1:12" x14ac:dyDescent="0.25">
      <c r="A335" s="64"/>
      <c r="B335" s="64"/>
      <c r="C335" s="64"/>
      <c r="D335" s="64"/>
      <c r="E335" s="62"/>
      <c r="F335" s="64"/>
      <c r="G335" s="64"/>
      <c r="H335" s="64"/>
      <c r="I335" s="79">
        <f t="shared" si="10"/>
        <v>0</v>
      </c>
      <c r="J335" s="64"/>
      <c r="K335" s="15" t="str">
        <f t="shared" si="6"/>
        <v/>
      </c>
      <c r="L335" s="15" t="str">
        <f>LEFT(IF(ISNUMBER(SEARCH("R",UPPER(PTC_Enrolments!A239))),"R","") &amp; IF(ISNUMBER(SEARCH("R",UPPER(A335))),"R",""),1)</f>
        <v/>
      </c>
    </row>
    <row r="336" spans="1:12" x14ac:dyDescent="0.25">
      <c r="A336" s="64"/>
      <c r="B336" s="64"/>
      <c r="C336" s="64"/>
      <c r="D336" s="64"/>
      <c r="E336" s="62"/>
      <c r="F336" s="64"/>
      <c r="G336" s="64"/>
      <c r="H336" s="64"/>
      <c r="I336" s="79">
        <f t="shared" si="10"/>
        <v>0</v>
      </c>
      <c r="J336" s="64"/>
      <c r="K336" s="15" t="str">
        <f t="shared" si="6"/>
        <v/>
      </c>
      <c r="L336" s="15" t="str">
        <f>LEFT(IF(ISNUMBER(SEARCH("R",UPPER(PTC_Enrolments!A240))),"R","") &amp; IF(ISNUMBER(SEARCH("R",UPPER(A336))),"R",""),1)</f>
        <v/>
      </c>
    </row>
    <row r="337" spans="1:12" x14ac:dyDescent="0.25">
      <c r="A337" s="64"/>
      <c r="B337" s="64"/>
      <c r="C337" s="64"/>
      <c r="D337" s="64"/>
      <c r="E337" s="62"/>
      <c r="F337" s="64"/>
      <c r="G337" s="64"/>
      <c r="H337" s="64"/>
      <c r="I337" s="79">
        <f t="shared" si="10"/>
        <v>0</v>
      </c>
      <c r="J337" s="64"/>
      <c r="K337" s="15" t="str">
        <f t="shared" si="6"/>
        <v/>
      </c>
      <c r="L337" s="15" t="str">
        <f>LEFT(IF(ISNUMBER(SEARCH("R",UPPER(PTC_Enrolments!A241))),"R","") &amp; IF(ISNUMBER(SEARCH("R",UPPER(A337))),"R",""),1)</f>
        <v/>
      </c>
    </row>
    <row r="338" spans="1:12" x14ac:dyDescent="0.25">
      <c r="A338" s="64"/>
      <c r="B338" s="64"/>
      <c r="C338" s="64"/>
      <c r="D338" s="64"/>
      <c r="E338" s="62"/>
      <c r="F338" s="64"/>
      <c r="G338" s="64"/>
      <c r="H338" s="64"/>
      <c r="I338" s="79">
        <f t="shared" si="10"/>
        <v>0</v>
      </c>
      <c r="J338" s="64"/>
      <c r="K338" s="15" t="str">
        <f t="shared" si="6"/>
        <v/>
      </c>
      <c r="L338" s="15" t="str">
        <f>LEFT(IF(ISNUMBER(SEARCH("R",UPPER(PTC_Enrolments!A242))),"R","") &amp; IF(ISNUMBER(SEARCH("R",UPPER(A338))),"R",""),1)</f>
        <v/>
      </c>
    </row>
    <row r="339" spans="1:12" x14ac:dyDescent="0.25">
      <c r="A339" s="64"/>
      <c r="B339" s="64"/>
      <c r="C339" s="64"/>
      <c r="D339" s="64"/>
      <c r="E339" s="62"/>
      <c r="F339" s="64"/>
      <c r="G339" s="64"/>
      <c r="H339" s="64"/>
      <c r="I339" s="79">
        <f t="shared" si="10"/>
        <v>0</v>
      </c>
      <c r="J339" s="64"/>
      <c r="K339" s="15" t="str">
        <f t="shared" si="6"/>
        <v/>
      </c>
      <c r="L339" s="15" t="str">
        <f>LEFT(IF(ISNUMBER(SEARCH("R",UPPER(PTC_Enrolments!A243))),"R","") &amp; IF(ISNUMBER(SEARCH("R",UPPER(A339))),"R",""),1)</f>
        <v/>
      </c>
    </row>
    <row r="340" spans="1:12" x14ac:dyDescent="0.25">
      <c r="A340" s="64"/>
      <c r="B340" s="64"/>
      <c r="C340" s="64"/>
      <c r="D340" s="64"/>
      <c r="E340" s="62"/>
      <c r="F340" s="64"/>
      <c r="G340" s="64"/>
      <c r="H340" s="64"/>
      <c r="I340" s="79">
        <f t="shared" si="10"/>
        <v>0</v>
      </c>
      <c r="J340" s="64"/>
      <c r="K340" s="15" t="str">
        <f t="shared" si="6"/>
        <v/>
      </c>
      <c r="L340" s="15" t="str">
        <f>LEFT(IF(ISNUMBER(SEARCH("R",UPPER(PTC_Enrolments!A244))),"R","") &amp; IF(ISNUMBER(SEARCH("R",UPPER(A340))),"R",""),1)</f>
        <v/>
      </c>
    </row>
    <row r="341" spans="1:12" x14ac:dyDescent="0.25">
      <c r="A341" s="64"/>
      <c r="B341" s="64"/>
      <c r="C341" s="64"/>
      <c r="D341" s="64"/>
      <c r="E341" s="62"/>
      <c r="F341" s="64"/>
      <c r="G341" s="64"/>
      <c r="H341" s="64"/>
      <c r="I341" s="79">
        <f t="shared" si="10"/>
        <v>0</v>
      </c>
      <c r="J341" s="64"/>
      <c r="K341" s="15" t="str">
        <f t="shared" si="6"/>
        <v/>
      </c>
      <c r="L341" s="15" t="str">
        <f>LEFT(IF(ISNUMBER(SEARCH("R",UPPER(PTC_Enrolments!A245))),"R","") &amp; IF(ISNUMBER(SEARCH("R",UPPER(A341))),"R",""),1)</f>
        <v/>
      </c>
    </row>
    <row r="342" spans="1:12" x14ac:dyDescent="0.25">
      <c r="A342" s="64"/>
      <c r="B342" s="64"/>
      <c r="C342" s="64"/>
      <c r="D342" s="64"/>
      <c r="E342" s="62"/>
      <c r="F342" s="64"/>
      <c r="G342" s="64"/>
      <c r="H342" s="64"/>
      <c r="I342" s="79">
        <f t="shared" si="10"/>
        <v>0</v>
      </c>
      <c r="J342" s="64"/>
      <c r="K342" s="15" t="str">
        <f t="shared" si="6"/>
        <v/>
      </c>
      <c r="L342" s="15" t="str">
        <f>LEFT(IF(ISNUMBER(SEARCH("R",UPPER(PTC_Enrolments!A246))),"R","") &amp; IF(ISNUMBER(SEARCH("R",UPPER(A342))),"R",""),1)</f>
        <v/>
      </c>
    </row>
    <row r="343" spans="1:12" x14ac:dyDescent="0.25">
      <c r="A343" s="64"/>
      <c r="B343" s="64"/>
      <c r="C343" s="64"/>
      <c r="D343" s="64"/>
      <c r="E343" s="62"/>
      <c r="F343" s="64"/>
      <c r="G343" s="64"/>
      <c r="H343" s="64"/>
      <c r="I343" s="79">
        <f t="shared" si="10"/>
        <v>0</v>
      </c>
      <c r="J343" s="64"/>
      <c r="K343" s="15" t="str">
        <f t="shared" si="6"/>
        <v/>
      </c>
      <c r="L343" s="15" t="str">
        <f>LEFT(IF(ISNUMBER(SEARCH("R",UPPER(PTC_Enrolments!A247))),"R","") &amp; IF(ISNUMBER(SEARCH("R",UPPER(A343))),"R",""),1)</f>
        <v/>
      </c>
    </row>
    <row r="344" spans="1:12" x14ac:dyDescent="0.25">
      <c r="A344" s="64"/>
      <c r="B344" s="64"/>
      <c r="C344" s="64"/>
      <c r="D344" s="64"/>
      <c r="E344" s="62"/>
      <c r="F344" s="64"/>
      <c r="G344" s="64"/>
      <c r="H344" s="64"/>
      <c r="I344" s="79">
        <f t="shared" si="10"/>
        <v>0</v>
      </c>
      <c r="J344" s="64"/>
      <c r="K344" s="15" t="str">
        <f t="shared" si="6"/>
        <v/>
      </c>
      <c r="L344" s="15" t="str">
        <f>LEFT(IF(ISNUMBER(SEARCH("R",UPPER(PTC_Enrolments!A248))),"R","") &amp; IF(ISNUMBER(SEARCH("R",UPPER(A344))),"R",""),1)</f>
        <v/>
      </c>
    </row>
    <row r="345" spans="1:12" x14ac:dyDescent="0.25">
      <c r="A345" s="64"/>
      <c r="B345" s="64"/>
      <c r="C345" s="64"/>
      <c r="D345" s="64"/>
      <c r="E345" s="62"/>
      <c r="F345" s="64"/>
      <c r="G345" s="64"/>
      <c r="H345" s="64"/>
      <c r="I345" s="79">
        <f t="shared" si="10"/>
        <v>0</v>
      </c>
      <c r="J345" s="64"/>
      <c r="K345" s="15" t="str">
        <f t="shared" si="6"/>
        <v/>
      </c>
      <c r="L345" s="15" t="str">
        <f>LEFT(IF(ISNUMBER(SEARCH("R",UPPER(PTC_Enrolments!A249))),"R","") &amp; IF(ISNUMBER(SEARCH("R",UPPER(A345))),"R",""),1)</f>
        <v/>
      </c>
    </row>
    <row r="346" spans="1:12" x14ac:dyDescent="0.25">
      <c r="A346" s="64"/>
      <c r="B346" s="64"/>
      <c r="C346" s="64"/>
      <c r="D346" s="64"/>
      <c r="E346" s="62"/>
      <c r="F346" s="64"/>
      <c r="G346" s="64"/>
      <c r="H346" s="64"/>
      <c r="I346" s="79">
        <f t="shared" si="10"/>
        <v>0</v>
      </c>
      <c r="J346" s="64"/>
      <c r="K346" s="15" t="str">
        <f t="shared" si="6"/>
        <v/>
      </c>
      <c r="L346" s="15" t="str">
        <f>LEFT(IF(ISNUMBER(SEARCH("R",UPPER(PTC_Enrolments!A250))),"R","") &amp; IF(ISNUMBER(SEARCH("R",UPPER(A346))),"R",""),1)</f>
        <v/>
      </c>
    </row>
    <row r="347" spans="1:12" x14ac:dyDescent="0.25">
      <c r="A347" s="64"/>
      <c r="B347" s="64"/>
      <c r="C347" s="64"/>
      <c r="D347" s="64"/>
      <c r="E347" s="62"/>
      <c r="F347" s="64"/>
      <c r="G347" s="64"/>
      <c r="H347" s="64"/>
      <c r="I347" s="79">
        <f t="shared" si="10"/>
        <v>0</v>
      </c>
      <c r="J347" s="64"/>
      <c r="K347" s="15" t="str">
        <f t="shared" si="6"/>
        <v/>
      </c>
      <c r="L347" s="15" t="str">
        <f>LEFT(IF(ISNUMBER(SEARCH("R",UPPER(PTC_Enrolments!A251))),"R","") &amp; IF(ISNUMBER(SEARCH("R",UPPER(A347))),"R",""),1)</f>
        <v/>
      </c>
    </row>
    <row r="348" spans="1:12" x14ac:dyDescent="0.25">
      <c r="A348" s="64"/>
      <c r="B348" s="64"/>
      <c r="C348" s="64"/>
      <c r="D348" s="64"/>
      <c r="E348" s="62"/>
      <c r="F348" s="64"/>
      <c r="G348" s="64"/>
      <c r="H348" s="64"/>
      <c r="I348" s="79">
        <f t="shared" si="10"/>
        <v>0</v>
      </c>
      <c r="J348" s="64"/>
      <c r="K348" s="15" t="str">
        <f t="shared" si="6"/>
        <v/>
      </c>
      <c r="L348" s="15" t="str">
        <f>LEFT(IF(ISNUMBER(SEARCH("R",UPPER(PTC_Enrolments!A252))),"R","") &amp; IF(ISNUMBER(SEARCH("R",UPPER(A348))),"R",""),1)</f>
        <v/>
      </c>
    </row>
    <row r="349" spans="1:12" x14ac:dyDescent="0.25">
      <c r="A349" s="64"/>
      <c r="B349" s="64"/>
      <c r="C349" s="64"/>
      <c r="D349" s="64"/>
      <c r="E349" s="62"/>
      <c r="F349" s="64"/>
      <c r="G349" s="64"/>
      <c r="H349" s="64"/>
      <c r="I349" s="79">
        <f t="shared" si="10"/>
        <v>0</v>
      </c>
      <c r="J349" s="64"/>
      <c r="K349" s="15" t="str">
        <f t="shared" si="6"/>
        <v/>
      </c>
      <c r="L349" s="15" t="str">
        <f>LEFT(IF(ISNUMBER(SEARCH("R",UPPER(PTC_Enrolments!A253))),"R","") &amp; IF(ISNUMBER(SEARCH("R",UPPER(A349))),"R",""),1)</f>
        <v/>
      </c>
    </row>
    <row r="350" spans="1:12" x14ac:dyDescent="0.25">
      <c r="A350" s="64"/>
      <c r="B350" s="64"/>
      <c r="C350" s="64"/>
      <c r="D350" s="64"/>
      <c r="E350" s="62"/>
      <c r="F350" s="64"/>
      <c r="G350" s="64"/>
      <c r="H350" s="64"/>
      <c r="I350" s="79">
        <f t="shared" si="10"/>
        <v>0</v>
      </c>
      <c r="J350" s="64"/>
      <c r="K350" s="15" t="str">
        <f t="shared" si="6"/>
        <v/>
      </c>
      <c r="L350" s="15" t="str">
        <f>LEFT(IF(ISNUMBER(SEARCH("R",UPPER(PTC_Enrolments!A254))),"R","") &amp; IF(ISNUMBER(SEARCH("R",UPPER(A350))),"R",""),1)</f>
        <v/>
      </c>
    </row>
    <row r="351" spans="1:12" x14ac:dyDescent="0.25">
      <c r="A351" s="64"/>
      <c r="B351" s="64"/>
      <c r="C351" s="64"/>
      <c r="D351" s="64"/>
      <c r="E351" s="62"/>
      <c r="F351" s="64"/>
      <c r="G351" s="64"/>
      <c r="H351" s="64"/>
      <c r="I351" s="79">
        <f t="shared" si="10"/>
        <v>0</v>
      </c>
      <c r="J351" s="64"/>
      <c r="K351" s="15" t="str">
        <f t="shared" si="6"/>
        <v/>
      </c>
      <c r="L351" s="15" t="str">
        <f>LEFT(IF(ISNUMBER(SEARCH("R",UPPER(PTC_Enrolments!A255))),"R","") &amp; IF(ISNUMBER(SEARCH("R",UPPER(A351))),"R",""),1)</f>
        <v/>
      </c>
    </row>
    <row r="352" spans="1:12" x14ac:dyDescent="0.25">
      <c r="A352" s="64"/>
      <c r="B352" s="64"/>
      <c r="C352" s="64"/>
      <c r="D352" s="64"/>
      <c r="E352" s="62"/>
      <c r="F352" s="64"/>
      <c r="G352" s="64"/>
      <c r="H352" s="64"/>
      <c r="I352" s="79">
        <f t="shared" si="10"/>
        <v>0</v>
      </c>
      <c r="J352" s="64"/>
      <c r="K352" s="15" t="str">
        <f t="shared" si="6"/>
        <v/>
      </c>
      <c r="L352" s="15" t="str">
        <f>LEFT(IF(ISNUMBER(SEARCH("R",UPPER(PTC_Enrolments!A256))),"R","") &amp; IF(ISNUMBER(SEARCH("R",UPPER(A352))),"R",""),1)</f>
        <v/>
      </c>
    </row>
    <row r="353" spans="1:12" x14ac:dyDescent="0.25">
      <c r="A353" s="64"/>
      <c r="B353" s="64"/>
      <c r="C353" s="64"/>
      <c r="D353" s="64"/>
      <c r="E353" s="62"/>
      <c r="F353" s="64"/>
      <c r="G353" s="64"/>
      <c r="H353" s="64"/>
      <c r="I353" s="79">
        <f t="shared" si="10"/>
        <v>0</v>
      </c>
      <c r="J353" s="64"/>
      <c r="K353" s="15" t="str">
        <f t="shared" si="6"/>
        <v/>
      </c>
      <c r="L353" s="15" t="str">
        <f>LEFT(IF(ISNUMBER(SEARCH("R",UPPER(PTC_Enrolments!A257))),"R","") &amp; IF(ISNUMBER(SEARCH("R",UPPER(A353))),"R",""),1)</f>
        <v/>
      </c>
    </row>
    <row r="354" spans="1:12" x14ac:dyDescent="0.25">
      <c r="A354" s="64"/>
      <c r="B354" s="64"/>
      <c r="C354" s="64"/>
      <c r="D354" s="64"/>
      <c r="E354" s="62"/>
      <c r="F354" s="64"/>
      <c r="G354" s="64"/>
      <c r="H354" s="64"/>
      <c r="I354" s="79">
        <f t="shared" si="10"/>
        <v>0</v>
      </c>
      <c r="J354" s="64"/>
      <c r="K354" s="15" t="str">
        <f t="shared" si="6"/>
        <v/>
      </c>
      <c r="L354" s="15" t="str">
        <f>LEFT(IF(ISNUMBER(SEARCH("R",UPPER(PTC_Enrolments!A258))),"R","") &amp; IF(ISNUMBER(SEARCH("R",UPPER(A354))),"R",""),1)</f>
        <v/>
      </c>
    </row>
    <row r="355" spans="1:12" x14ac:dyDescent="0.25">
      <c r="A355" s="64"/>
      <c r="B355" s="64"/>
      <c r="C355" s="64"/>
      <c r="D355" s="64"/>
      <c r="E355" s="62"/>
      <c r="F355" s="64"/>
      <c r="G355" s="64"/>
      <c r="H355" s="64"/>
      <c r="I355" s="79">
        <f t="shared" si="10"/>
        <v>0</v>
      </c>
      <c r="J355" s="64"/>
      <c r="K355" s="15" t="str">
        <f t="shared" si="6"/>
        <v/>
      </c>
      <c r="L355" s="15" t="str">
        <f>LEFT(IF(ISNUMBER(SEARCH("R",UPPER(PTC_Enrolments!A259))),"R","") &amp; IF(ISNUMBER(SEARCH("R",UPPER(A355))),"R",""),1)</f>
        <v/>
      </c>
    </row>
    <row r="356" spans="1:12" x14ac:dyDescent="0.25">
      <c r="A356" s="64"/>
      <c r="B356" s="64"/>
      <c r="C356" s="64"/>
      <c r="D356" s="64"/>
      <c r="E356" s="62"/>
      <c r="F356" s="64"/>
      <c r="G356" s="64"/>
      <c r="H356" s="64"/>
      <c r="I356" s="79">
        <f t="shared" si="10"/>
        <v>0</v>
      </c>
      <c r="J356" s="64"/>
      <c r="K356" s="15" t="str">
        <f t="shared" si="6"/>
        <v/>
      </c>
      <c r="L356" s="15" t="str">
        <f>LEFT(IF(ISNUMBER(SEARCH("R",UPPER(PTC_Enrolments!A260))),"R","") &amp; IF(ISNUMBER(SEARCH("R",UPPER(A356))),"R",""),1)</f>
        <v/>
      </c>
    </row>
    <row r="357" spans="1:12" x14ac:dyDescent="0.25">
      <c r="A357" s="64"/>
      <c r="B357" s="64"/>
      <c r="C357" s="64"/>
      <c r="D357" s="64"/>
      <c r="E357" s="62"/>
      <c r="F357" s="64"/>
      <c r="G357" s="64"/>
      <c r="H357" s="64"/>
      <c r="I357" s="79">
        <f t="shared" si="10"/>
        <v>0</v>
      </c>
      <c r="J357" s="64"/>
      <c r="K357" s="15" t="str">
        <f t="shared" si="6"/>
        <v/>
      </c>
      <c r="L357" s="15" t="str">
        <f>LEFT(IF(ISNUMBER(SEARCH("R",UPPER(PTC_Enrolments!A261))),"R","") &amp; IF(ISNUMBER(SEARCH("R",UPPER(A357))),"R",""),1)</f>
        <v/>
      </c>
    </row>
    <row r="358" spans="1:12" x14ac:dyDescent="0.25">
      <c r="A358" s="64"/>
      <c r="B358" s="64"/>
      <c r="C358" s="64"/>
      <c r="D358" s="64"/>
      <c r="E358" s="62"/>
      <c r="F358" s="64"/>
      <c r="G358" s="64"/>
      <c r="H358" s="64"/>
      <c r="I358" s="79">
        <f t="shared" si="10"/>
        <v>0</v>
      </c>
      <c r="J358" s="64"/>
      <c r="K358" s="15" t="str">
        <f t="shared" si="6"/>
        <v/>
      </c>
      <c r="L358" s="15" t="str">
        <f>LEFT(IF(ISNUMBER(SEARCH("R",UPPER(PTC_Enrolments!A262))),"R","") &amp; IF(ISNUMBER(SEARCH("R",UPPER(A358))),"R",""),1)</f>
        <v/>
      </c>
    </row>
    <row r="359" spans="1:12" x14ac:dyDescent="0.25">
      <c r="A359" s="64"/>
      <c r="B359" s="64"/>
      <c r="C359" s="64"/>
      <c r="D359" s="64"/>
      <c r="E359" s="62"/>
      <c r="F359" s="64"/>
      <c r="G359" s="64"/>
      <c r="H359" s="64"/>
      <c r="I359" s="79">
        <f t="shared" si="10"/>
        <v>0</v>
      </c>
      <c r="J359" s="64"/>
      <c r="K359" s="15" t="str">
        <f t="shared" si="6"/>
        <v/>
      </c>
      <c r="L359" s="15" t="str">
        <f>LEFT(IF(ISNUMBER(SEARCH("R",UPPER(PTC_Enrolments!A263))),"R","") &amp; IF(ISNUMBER(SEARCH("R",UPPER(A359))),"R",""),1)</f>
        <v/>
      </c>
    </row>
    <row r="360" spans="1:12" x14ac:dyDescent="0.25">
      <c r="A360" s="64"/>
      <c r="B360" s="64"/>
      <c r="C360" s="64"/>
      <c r="D360" s="64"/>
      <c r="E360" s="62"/>
      <c r="F360" s="64"/>
      <c r="G360" s="64"/>
      <c r="H360" s="64"/>
      <c r="I360" s="79">
        <f t="shared" si="10"/>
        <v>0</v>
      </c>
      <c r="J360" s="64"/>
      <c r="K360" s="15" t="str">
        <f t="shared" si="6"/>
        <v/>
      </c>
      <c r="L360" s="15" t="str">
        <f>LEFT(IF(ISNUMBER(SEARCH("R",UPPER(PTC_Enrolments!A264))),"R","") &amp; IF(ISNUMBER(SEARCH("R",UPPER(A360))),"R",""),1)</f>
        <v/>
      </c>
    </row>
    <row r="361" spans="1:12" x14ac:dyDescent="0.25">
      <c r="A361" s="64"/>
      <c r="B361" s="64"/>
      <c r="C361" s="64"/>
      <c r="D361" s="64"/>
      <c r="E361" s="62"/>
      <c r="F361" s="64"/>
      <c r="G361" s="64"/>
      <c r="H361" s="64"/>
      <c r="I361" s="79">
        <f t="shared" si="10"/>
        <v>0</v>
      </c>
      <c r="J361" s="64"/>
      <c r="K361" s="15" t="str">
        <f t="shared" si="6"/>
        <v/>
      </c>
      <c r="L361" s="15" t="str">
        <f>LEFT(IF(ISNUMBER(SEARCH("R",UPPER(PTC_Enrolments!A265))),"R","") &amp; IF(ISNUMBER(SEARCH("R",UPPER(A361))),"R",""),1)</f>
        <v/>
      </c>
    </row>
    <row r="362" spans="1:12" x14ac:dyDescent="0.25">
      <c r="A362" s="64"/>
      <c r="B362" s="64"/>
      <c r="C362" s="64"/>
      <c r="D362" s="64"/>
      <c r="E362" s="62"/>
      <c r="F362" s="64"/>
      <c r="G362" s="64"/>
      <c r="H362" s="64"/>
      <c r="I362" s="79">
        <f t="shared" si="10"/>
        <v>0</v>
      </c>
      <c r="J362" s="64"/>
      <c r="K362" s="15" t="str">
        <f t="shared" si="6"/>
        <v/>
      </c>
      <c r="L362" s="15" t="str">
        <f>LEFT(IF(ISNUMBER(SEARCH("R",UPPER(PTC_Enrolments!A266))),"R","") &amp; IF(ISNUMBER(SEARCH("R",UPPER(A362))),"R",""),1)</f>
        <v/>
      </c>
    </row>
    <row r="363" spans="1:12" x14ac:dyDescent="0.25">
      <c r="A363" s="64"/>
      <c r="B363" s="64"/>
      <c r="C363" s="64"/>
      <c r="D363" s="64"/>
      <c r="E363" s="62"/>
      <c r="F363" s="64"/>
      <c r="G363" s="64"/>
      <c r="H363" s="64"/>
      <c r="I363" s="79">
        <f t="shared" si="10"/>
        <v>0</v>
      </c>
      <c r="J363" s="64"/>
      <c r="K363" s="15" t="str">
        <f t="shared" si="6"/>
        <v/>
      </c>
      <c r="L363" s="15" t="str">
        <f>LEFT(IF(ISNUMBER(SEARCH("R",UPPER(PTC_Enrolments!A267))),"R","") &amp; IF(ISNUMBER(SEARCH("R",UPPER(A363))),"R",""),1)</f>
        <v/>
      </c>
    </row>
    <row r="364" spans="1:12" x14ac:dyDescent="0.25">
      <c r="A364" s="64"/>
      <c r="B364" s="64"/>
      <c r="C364" s="64"/>
      <c r="D364" s="64"/>
      <c r="E364" s="62"/>
      <c r="F364" s="64"/>
      <c r="G364" s="64"/>
      <c r="H364" s="64"/>
      <c r="I364" s="79">
        <f t="shared" si="10"/>
        <v>0</v>
      </c>
      <c r="J364" s="64"/>
      <c r="K364" s="15" t="str">
        <f t="shared" si="6"/>
        <v/>
      </c>
      <c r="L364" s="15" t="str">
        <f>LEFT(IF(ISNUMBER(SEARCH("R",UPPER(PTC_Enrolments!A268))),"R","") &amp; IF(ISNUMBER(SEARCH("R",UPPER(A364))),"R",""),1)</f>
        <v/>
      </c>
    </row>
    <row r="365" spans="1:12" x14ac:dyDescent="0.25">
      <c r="A365" s="64"/>
      <c r="B365" s="64"/>
      <c r="C365" s="64"/>
      <c r="D365" s="64"/>
      <c r="E365" s="62"/>
      <c r="F365" s="64"/>
      <c r="G365" s="64"/>
      <c r="H365" s="64"/>
      <c r="I365" s="79">
        <f t="shared" si="10"/>
        <v>0</v>
      </c>
      <c r="J365" s="64"/>
      <c r="K365" s="15" t="str">
        <f t="shared" si="6"/>
        <v/>
      </c>
      <c r="L365" s="15" t="str">
        <f>LEFT(IF(ISNUMBER(SEARCH("R",UPPER(PTC_Enrolments!A269))),"R","") &amp; IF(ISNUMBER(SEARCH("R",UPPER(A365))),"R",""),1)</f>
        <v/>
      </c>
    </row>
    <row r="366" spans="1:12" x14ac:dyDescent="0.25">
      <c r="A366" s="64"/>
      <c r="B366" s="64"/>
      <c r="C366" s="64"/>
      <c r="D366" s="64"/>
      <c r="E366" s="62"/>
      <c r="F366" s="64"/>
      <c r="G366" s="64"/>
      <c r="H366" s="64"/>
      <c r="I366" s="79">
        <f t="shared" si="10"/>
        <v>0</v>
      </c>
      <c r="J366" s="64"/>
      <c r="K366" s="15" t="str">
        <f t="shared" si="6"/>
        <v/>
      </c>
      <c r="L366" s="15" t="str">
        <f>LEFT(IF(ISNUMBER(SEARCH("R",UPPER(PTC_Enrolments!A270))),"R","") &amp; IF(ISNUMBER(SEARCH("R",UPPER(A366))),"R",""),1)</f>
        <v/>
      </c>
    </row>
    <row r="367" spans="1:12" x14ac:dyDescent="0.25">
      <c r="A367" s="64"/>
      <c r="B367" s="64"/>
      <c r="C367" s="64"/>
      <c r="D367" s="64"/>
      <c r="E367" s="62"/>
      <c r="F367" s="64"/>
      <c r="G367" s="64"/>
      <c r="H367" s="64"/>
      <c r="I367" s="79">
        <f t="shared" si="10"/>
        <v>0</v>
      </c>
      <c r="J367" s="64"/>
      <c r="K367" s="15" t="str">
        <f t="shared" si="6"/>
        <v/>
      </c>
      <c r="L367" s="15" t="str">
        <f>LEFT(IF(ISNUMBER(SEARCH("R",UPPER(PTC_Enrolments!A271))),"R","") &amp; IF(ISNUMBER(SEARCH("R",UPPER(A367))),"R",""),1)</f>
        <v/>
      </c>
    </row>
    <row r="368" spans="1:12" x14ac:dyDescent="0.25">
      <c r="A368" s="64"/>
      <c r="B368" s="64"/>
      <c r="C368" s="64"/>
      <c r="D368" s="64"/>
      <c r="E368" s="62"/>
      <c r="F368" s="64"/>
      <c r="G368" s="64"/>
      <c r="H368" s="64"/>
      <c r="I368" s="79">
        <f t="shared" si="10"/>
        <v>0</v>
      </c>
      <c r="J368" s="64"/>
      <c r="K368" s="15" t="str">
        <f t="shared" si="6"/>
        <v/>
      </c>
      <c r="L368" s="15" t="str">
        <f>LEFT(IF(ISNUMBER(SEARCH("R",UPPER(PTC_Enrolments!A272))),"R","") &amp; IF(ISNUMBER(SEARCH("R",UPPER(A368))),"R",""),1)</f>
        <v/>
      </c>
    </row>
    <row r="369" spans="1:12" x14ac:dyDescent="0.25">
      <c r="A369" s="64"/>
      <c r="B369" s="64"/>
      <c r="C369" s="64"/>
      <c r="D369" s="64"/>
      <c r="E369" s="62"/>
      <c r="F369" s="64"/>
      <c r="G369" s="64"/>
      <c r="H369" s="64"/>
      <c r="I369" s="79">
        <f t="shared" si="10"/>
        <v>0</v>
      </c>
      <c r="J369" s="64"/>
      <c r="K369" s="15" t="str">
        <f t="shared" si="6"/>
        <v/>
      </c>
      <c r="L369" s="15" t="str">
        <f>LEFT(IF(ISNUMBER(SEARCH("R",UPPER(PTC_Enrolments!A273))),"R","") &amp; IF(ISNUMBER(SEARCH("R",UPPER(A369))),"R",""),1)</f>
        <v/>
      </c>
    </row>
    <row r="370" spans="1:12" x14ac:dyDescent="0.25">
      <c r="A370" s="64"/>
      <c r="B370" s="64"/>
      <c r="C370" s="64"/>
      <c r="D370" s="64"/>
      <c r="E370" s="62"/>
      <c r="F370" s="64"/>
      <c r="G370" s="64"/>
      <c r="H370" s="64"/>
      <c r="I370" s="79">
        <f t="shared" si="10"/>
        <v>0</v>
      </c>
      <c r="J370" s="64"/>
      <c r="K370" s="15" t="str">
        <f t="shared" si="6"/>
        <v/>
      </c>
      <c r="L370" s="15" t="str">
        <f>LEFT(IF(ISNUMBER(SEARCH("R",UPPER(PTC_Enrolments!A274))),"R","") &amp; IF(ISNUMBER(SEARCH("R",UPPER(A370))),"R",""),1)</f>
        <v/>
      </c>
    </row>
    <row r="371" spans="1:12" x14ac:dyDescent="0.25">
      <c r="A371" s="64"/>
      <c r="B371" s="64"/>
      <c r="C371" s="64"/>
      <c r="D371" s="64"/>
      <c r="E371" s="62"/>
      <c r="F371" s="64"/>
      <c r="G371" s="64"/>
      <c r="H371" s="64"/>
      <c r="I371" s="79">
        <f t="shared" si="10"/>
        <v>0</v>
      </c>
      <c r="J371" s="64"/>
      <c r="K371" s="15" t="str">
        <f t="shared" si="6"/>
        <v/>
      </c>
      <c r="L371" s="15" t="str">
        <f>LEFT(IF(ISNUMBER(SEARCH("R",UPPER(PTC_Enrolments!A275))),"R","") &amp; IF(ISNUMBER(SEARCH("R",UPPER(A371))),"R",""),1)</f>
        <v/>
      </c>
    </row>
    <row r="372" spans="1:12" x14ac:dyDescent="0.25">
      <c r="A372" s="64"/>
      <c r="B372" s="64"/>
      <c r="C372" s="64"/>
      <c r="D372" s="64"/>
      <c r="E372" s="62"/>
      <c r="F372" s="64"/>
      <c r="G372" s="64"/>
      <c r="H372" s="64"/>
      <c r="I372" s="79">
        <f t="shared" si="10"/>
        <v>0</v>
      </c>
      <c r="J372" s="64"/>
      <c r="K372" s="15" t="str">
        <f t="shared" si="6"/>
        <v/>
      </c>
      <c r="L372" s="15" t="str">
        <f>LEFT(IF(ISNUMBER(SEARCH("R",UPPER(PTC_Enrolments!A276))),"R","") &amp; IF(ISNUMBER(SEARCH("R",UPPER(A372))),"R",""),1)</f>
        <v/>
      </c>
    </row>
    <row r="373" spans="1:12" x14ac:dyDescent="0.25">
      <c r="A373" s="64"/>
      <c r="B373" s="64"/>
      <c r="C373" s="64"/>
      <c r="D373" s="64"/>
      <c r="E373" s="62"/>
      <c r="F373" s="64"/>
      <c r="G373" s="64"/>
      <c r="H373" s="64"/>
      <c r="I373" s="79">
        <f t="shared" si="10"/>
        <v>0</v>
      </c>
      <c r="J373" s="64"/>
      <c r="K373" s="15" t="str">
        <f t="shared" si="6"/>
        <v/>
      </c>
      <c r="L373" s="15" t="str">
        <f>LEFT(IF(ISNUMBER(SEARCH("R",UPPER(PTC_Enrolments!A277))),"R","") &amp; IF(ISNUMBER(SEARCH("R",UPPER(A373))),"R",""),1)</f>
        <v/>
      </c>
    </row>
    <row r="374" spans="1:12" x14ac:dyDescent="0.25">
      <c r="A374" s="64"/>
      <c r="B374" s="64"/>
      <c r="C374" s="64"/>
      <c r="D374" s="64"/>
      <c r="E374" s="62"/>
      <c r="F374" s="64"/>
      <c r="G374" s="64"/>
      <c r="H374" s="64"/>
      <c r="I374" s="79">
        <f t="shared" si="10"/>
        <v>0</v>
      </c>
      <c r="J374" s="64"/>
      <c r="K374" s="15" t="str">
        <f t="shared" si="6"/>
        <v/>
      </c>
      <c r="L374" s="15" t="str">
        <f>LEFT(IF(ISNUMBER(SEARCH("R",UPPER(PTC_Enrolments!A278))),"R","") &amp; IF(ISNUMBER(SEARCH("R",UPPER(A374))),"R",""),1)</f>
        <v/>
      </c>
    </row>
    <row r="375" spans="1:12" x14ac:dyDescent="0.25">
      <c r="A375" s="64"/>
      <c r="B375" s="64"/>
      <c r="C375" s="64"/>
      <c r="D375" s="64"/>
      <c r="E375" s="62"/>
      <c r="F375" s="64"/>
      <c r="G375" s="64"/>
      <c r="H375" s="64"/>
      <c r="I375" s="79">
        <f t="shared" si="10"/>
        <v>0</v>
      </c>
      <c r="J375" s="64"/>
      <c r="K375" s="15" t="str">
        <f t="shared" si="6"/>
        <v/>
      </c>
      <c r="L375" s="15" t="str">
        <f>LEFT(IF(ISNUMBER(SEARCH("R",UPPER(PTC_Enrolments!A279))),"R","") &amp; IF(ISNUMBER(SEARCH("R",UPPER(A375))),"R",""),1)</f>
        <v/>
      </c>
    </row>
    <row r="376" spans="1:12" x14ac:dyDescent="0.25">
      <c r="A376" s="64"/>
      <c r="B376" s="64"/>
      <c r="C376" s="64"/>
      <c r="D376" s="64"/>
      <c r="E376" s="62"/>
      <c r="F376" s="64"/>
      <c r="G376" s="64"/>
      <c r="H376" s="64"/>
      <c r="I376" s="79">
        <f t="shared" si="10"/>
        <v>0</v>
      </c>
      <c r="J376" s="64"/>
      <c r="K376" s="15" t="str">
        <f t="shared" si="6"/>
        <v/>
      </c>
      <c r="L376" s="15" t="str">
        <f>LEFT(IF(ISNUMBER(SEARCH("R",UPPER(PTC_Enrolments!A280))),"R","") &amp; IF(ISNUMBER(SEARCH("R",UPPER(A376))),"R",""),1)</f>
        <v/>
      </c>
    </row>
    <row r="377" spans="1:12" x14ac:dyDescent="0.25">
      <c r="A377" s="64"/>
      <c r="B377" s="64"/>
      <c r="C377" s="64"/>
      <c r="D377" s="64"/>
      <c r="E377" s="62"/>
      <c r="F377" s="64"/>
      <c r="G377" s="64"/>
      <c r="H377" s="64"/>
      <c r="I377" s="79">
        <f t="shared" si="10"/>
        <v>0</v>
      </c>
      <c r="J377" s="64"/>
      <c r="K377" s="15" t="str">
        <f t="shared" si="6"/>
        <v/>
      </c>
      <c r="L377" s="15" t="str">
        <f>LEFT(IF(ISNUMBER(SEARCH("R",UPPER(PTC_Enrolments!A281))),"R","") &amp; IF(ISNUMBER(SEARCH("R",UPPER(A377))),"R",""),1)</f>
        <v/>
      </c>
    </row>
    <row r="378" spans="1:12" x14ac:dyDescent="0.25">
      <c r="A378" s="64"/>
      <c r="B378" s="64"/>
      <c r="C378" s="64"/>
      <c r="D378" s="64"/>
      <c r="E378" s="62"/>
      <c r="F378" s="64"/>
      <c r="G378" s="64"/>
      <c r="H378" s="64"/>
      <c r="I378" s="79">
        <f t="shared" si="10"/>
        <v>0</v>
      </c>
      <c r="J378" s="64"/>
      <c r="K378" s="15" t="str">
        <f t="shared" si="6"/>
        <v/>
      </c>
      <c r="L378" s="15" t="str">
        <f>LEFT(IF(ISNUMBER(SEARCH("R",UPPER(PTC_Enrolments!A282))),"R","") &amp; IF(ISNUMBER(SEARCH("R",UPPER(A378))),"R",""),1)</f>
        <v/>
      </c>
    </row>
    <row r="379" spans="1:12" x14ac:dyDescent="0.25">
      <c r="A379" s="64"/>
      <c r="B379" s="64"/>
      <c r="C379" s="64"/>
      <c r="D379" s="64"/>
      <c r="E379" s="62"/>
      <c r="F379" s="64"/>
      <c r="G379" s="64"/>
      <c r="H379" s="64"/>
      <c r="I379" s="79">
        <f t="shared" si="10"/>
        <v>0</v>
      </c>
      <c r="J379" s="64"/>
      <c r="K379" s="15" t="str">
        <f t="shared" si="6"/>
        <v/>
      </c>
      <c r="L379" s="15" t="str">
        <f>LEFT(IF(ISNUMBER(SEARCH("R",UPPER(PTC_Enrolments!A283))),"R","") &amp; IF(ISNUMBER(SEARCH("R",UPPER(A379))),"R",""),1)</f>
        <v/>
      </c>
    </row>
    <row r="380" spans="1:12" x14ac:dyDescent="0.25">
      <c r="A380" s="64"/>
      <c r="B380" s="64"/>
      <c r="C380" s="64"/>
      <c r="D380" s="64"/>
      <c r="E380" s="62"/>
      <c r="F380" s="64"/>
      <c r="G380" s="64"/>
      <c r="H380" s="64"/>
      <c r="I380" s="79">
        <f t="shared" si="10"/>
        <v>0</v>
      </c>
      <c r="J380" s="64"/>
      <c r="K380" s="15" t="str">
        <f t="shared" si="6"/>
        <v/>
      </c>
      <c r="L380" s="15" t="str">
        <f>LEFT(IF(ISNUMBER(SEARCH("R",UPPER(PTC_Enrolments!A284))),"R","") &amp; IF(ISNUMBER(SEARCH("R",UPPER(A380))),"R",""),1)</f>
        <v/>
      </c>
    </row>
    <row r="381" spans="1:12" x14ac:dyDescent="0.25">
      <c r="A381" s="64"/>
      <c r="B381" s="64"/>
      <c r="C381" s="64"/>
      <c r="D381" s="64"/>
      <c r="E381" s="62"/>
      <c r="F381" s="64"/>
      <c r="G381" s="64"/>
      <c r="H381" s="64"/>
      <c r="I381" s="79">
        <f t="shared" si="10"/>
        <v>0</v>
      </c>
      <c r="J381" s="64"/>
      <c r="K381" s="15" t="str">
        <f t="shared" si="6"/>
        <v/>
      </c>
      <c r="L381" s="15" t="str">
        <f>LEFT(IF(ISNUMBER(SEARCH("R",UPPER(PTC_Enrolments!A285))),"R","") &amp; IF(ISNUMBER(SEARCH("R",UPPER(A381))),"R",""),1)</f>
        <v/>
      </c>
    </row>
    <row r="382" spans="1:12" x14ac:dyDescent="0.25">
      <c r="A382" s="64"/>
      <c r="B382" s="64"/>
      <c r="C382" s="64"/>
      <c r="D382" s="64"/>
      <c r="E382" s="62"/>
      <c r="F382" s="64"/>
      <c r="G382" s="64"/>
      <c r="H382" s="64"/>
      <c r="I382" s="79">
        <f t="shared" si="10"/>
        <v>0</v>
      </c>
      <c r="J382" s="64"/>
      <c r="K382" s="15" t="str">
        <f t="shared" si="6"/>
        <v/>
      </c>
      <c r="L382" s="15" t="str">
        <f>LEFT(IF(ISNUMBER(SEARCH("R",UPPER(PTC_Enrolments!A286))),"R","") &amp; IF(ISNUMBER(SEARCH("R",UPPER(A382))),"R",""),1)</f>
        <v/>
      </c>
    </row>
    <row r="383" spans="1:12" x14ac:dyDescent="0.25">
      <c r="A383" s="64"/>
      <c r="B383" s="64"/>
      <c r="C383" s="64"/>
      <c r="D383" s="64"/>
      <c r="E383" s="62"/>
      <c r="F383" s="64"/>
      <c r="G383" s="64"/>
      <c r="H383" s="64"/>
      <c r="I383" s="79">
        <f t="shared" si="10"/>
        <v>0</v>
      </c>
      <c r="J383" s="64"/>
      <c r="K383" s="15" t="str">
        <f t="shared" si="6"/>
        <v/>
      </c>
      <c r="L383" s="15" t="str">
        <f>LEFT(IF(ISNUMBER(SEARCH("R",UPPER(PTC_Enrolments!A287))),"R","") &amp; IF(ISNUMBER(SEARCH("R",UPPER(A383))),"R",""),1)</f>
        <v/>
      </c>
    </row>
    <row r="384" spans="1:12" x14ac:dyDescent="0.25">
      <c r="A384" s="64"/>
      <c r="B384" s="64"/>
      <c r="C384" s="64"/>
      <c r="D384" s="64"/>
      <c r="E384" s="62"/>
      <c r="F384" s="64"/>
      <c r="G384" s="64"/>
      <c r="H384" s="64"/>
      <c r="I384" s="79">
        <f t="shared" si="10"/>
        <v>0</v>
      </c>
      <c r="J384" s="64"/>
      <c r="K384" s="15" t="str">
        <f t="shared" si="6"/>
        <v/>
      </c>
      <c r="L384" s="15" t="str">
        <f>LEFT(IF(ISNUMBER(SEARCH("R",UPPER(PTC_Enrolments!A288))),"R","") &amp; IF(ISNUMBER(SEARCH("R",UPPER(A384))),"R",""),1)</f>
        <v/>
      </c>
    </row>
    <row r="385" spans="1:12" x14ac:dyDescent="0.25">
      <c r="A385" s="64"/>
      <c r="B385" s="64"/>
      <c r="C385" s="64"/>
      <c r="D385" s="64"/>
      <c r="E385" s="62"/>
      <c r="F385" s="64"/>
      <c r="G385" s="64"/>
      <c r="H385" s="64"/>
      <c r="I385" s="79">
        <f t="shared" si="10"/>
        <v>0</v>
      </c>
      <c r="J385" s="64"/>
      <c r="K385" s="15" t="str">
        <f t="shared" si="6"/>
        <v/>
      </c>
      <c r="L385" s="15" t="str">
        <f>LEFT(IF(ISNUMBER(SEARCH("R",UPPER(PTC_Enrolments!A289))),"R","") &amp; IF(ISNUMBER(SEARCH("R",UPPER(A385))),"R",""),1)</f>
        <v/>
      </c>
    </row>
    <row r="386" spans="1:12" x14ac:dyDescent="0.25">
      <c r="A386" s="64"/>
      <c r="B386" s="64"/>
      <c r="C386" s="64"/>
      <c r="D386" s="64"/>
      <c r="E386" s="62"/>
      <c r="F386" s="64"/>
      <c r="G386" s="64"/>
      <c r="H386" s="64"/>
      <c r="I386" s="79">
        <f t="shared" si="10"/>
        <v>0</v>
      </c>
      <c r="J386" s="64"/>
      <c r="K386" s="15" t="str">
        <f t="shared" si="6"/>
        <v/>
      </c>
      <c r="L386" s="15" t="str">
        <f>LEFT(IF(ISNUMBER(SEARCH("R",UPPER(PTC_Enrolments!A290))),"R","") &amp; IF(ISNUMBER(SEARCH("R",UPPER(A386))),"R",""),1)</f>
        <v/>
      </c>
    </row>
    <row r="387" spans="1:12" x14ac:dyDescent="0.25">
      <c r="A387" s="64"/>
      <c r="B387" s="64"/>
      <c r="C387" s="64"/>
      <c r="D387" s="64"/>
      <c r="E387" s="62"/>
      <c r="F387" s="64"/>
      <c r="G387" s="64"/>
      <c r="H387" s="64"/>
      <c r="I387" s="79">
        <f t="shared" si="10"/>
        <v>0</v>
      </c>
      <c r="J387" s="64"/>
      <c r="K387" s="15" t="str">
        <f t="shared" si="6"/>
        <v/>
      </c>
      <c r="L387" s="15" t="str">
        <f>LEFT(IF(ISNUMBER(SEARCH("R",UPPER(PTC_Enrolments!A291))),"R","") &amp; IF(ISNUMBER(SEARCH("R",UPPER(A387))),"R",""),1)</f>
        <v/>
      </c>
    </row>
    <row r="388" spans="1:12" x14ac:dyDescent="0.25">
      <c r="A388" s="64"/>
      <c r="B388" s="64"/>
      <c r="C388" s="64"/>
      <c r="D388" s="64"/>
      <c r="E388" s="62"/>
      <c r="F388" s="64"/>
      <c r="G388" s="64"/>
      <c r="H388" s="64"/>
      <c r="I388" s="79">
        <f t="shared" si="10"/>
        <v>0</v>
      </c>
      <c r="J388" s="64"/>
      <c r="K388" s="15" t="str">
        <f t="shared" si="6"/>
        <v/>
      </c>
      <c r="L388" s="15" t="str">
        <f>LEFT(IF(ISNUMBER(SEARCH("R",UPPER(PTC_Enrolments!A292))),"R","") &amp; IF(ISNUMBER(SEARCH("R",UPPER(A388))),"R",""),1)</f>
        <v/>
      </c>
    </row>
    <row r="389" spans="1:12" x14ac:dyDescent="0.25">
      <c r="A389" s="64"/>
      <c r="B389" s="64"/>
      <c r="C389" s="64"/>
      <c r="D389" s="64"/>
      <c r="E389" s="62"/>
      <c r="F389" s="64"/>
      <c r="G389" s="64"/>
      <c r="H389" s="64"/>
      <c r="I389" s="79">
        <f t="shared" si="10"/>
        <v>0</v>
      </c>
      <c r="J389" s="64"/>
      <c r="K389" s="15" t="str">
        <f t="shared" ref="K389:K452" si="11">IF(AND(B389&lt;&gt;"",E389 &amp; F389=""),"No Email Address","")</f>
        <v/>
      </c>
      <c r="L389" s="15" t="str">
        <f>LEFT(IF(ISNUMBER(SEARCH("R",UPPER(PTC_Enrolments!A293))),"R","") &amp; IF(ISNUMBER(SEARCH("R",UPPER(A389))),"R",""),1)</f>
        <v/>
      </c>
    </row>
    <row r="390" spans="1:12" x14ac:dyDescent="0.25">
      <c r="A390" s="64"/>
      <c r="B390" s="64"/>
      <c r="C390" s="64"/>
      <c r="D390" s="64"/>
      <c r="E390" s="62"/>
      <c r="F390" s="64"/>
      <c r="G390" s="64"/>
      <c r="H390" s="64"/>
      <c r="I390" s="79">
        <f t="shared" si="10"/>
        <v>0</v>
      </c>
      <c r="J390" s="64"/>
      <c r="K390" s="15" t="str">
        <f t="shared" si="11"/>
        <v/>
      </c>
      <c r="L390" s="15" t="str">
        <f>LEFT(IF(ISNUMBER(SEARCH("R",UPPER(PTC_Enrolments!A294))),"R","") &amp; IF(ISNUMBER(SEARCH("R",UPPER(A390))),"R",""),1)</f>
        <v/>
      </c>
    </row>
    <row r="391" spans="1:12" x14ac:dyDescent="0.25">
      <c r="A391" s="64"/>
      <c r="B391" s="64"/>
      <c r="C391" s="64"/>
      <c r="D391" s="64"/>
      <c r="E391" s="62"/>
      <c r="F391" s="64"/>
      <c r="G391" s="64"/>
      <c r="H391" s="64"/>
      <c r="I391" s="79">
        <f t="shared" si="10"/>
        <v>0</v>
      </c>
      <c r="J391" s="64"/>
      <c r="K391" s="15" t="str">
        <f t="shared" si="11"/>
        <v/>
      </c>
      <c r="L391" s="15" t="str">
        <f>LEFT(IF(ISNUMBER(SEARCH("R",UPPER(PTC_Enrolments!A295))),"R","") &amp; IF(ISNUMBER(SEARCH("R",UPPER(A391))),"R",""),1)</f>
        <v/>
      </c>
    </row>
    <row r="392" spans="1:12" x14ac:dyDescent="0.25">
      <c r="A392" s="64"/>
      <c r="B392" s="64"/>
      <c r="C392" s="64"/>
      <c r="D392" s="64"/>
      <c r="E392" s="62"/>
      <c r="F392" s="64"/>
      <c r="G392" s="64"/>
      <c r="H392" s="64"/>
      <c r="I392" s="79">
        <f t="shared" si="10"/>
        <v>0</v>
      </c>
      <c r="J392" s="64"/>
      <c r="K392" s="15" t="str">
        <f t="shared" si="11"/>
        <v/>
      </c>
      <c r="L392" s="15" t="str">
        <f>LEFT(IF(ISNUMBER(SEARCH("R",UPPER(PTC_Enrolments!A296))),"R","") &amp; IF(ISNUMBER(SEARCH("R",UPPER(A392))),"R",""),1)</f>
        <v/>
      </c>
    </row>
    <row r="393" spans="1:12" x14ac:dyDescent="0.25">
      <c r="A393" s="64"/>
      <c r="B393" s="64"/>
      <c r="C393" s="64"/>
      <c r="D393" s="64"/>
      <c r="E393" s="62"/>
      <c r="F393" s="64"/>
      <c r="G393" s="64"/>
      <c r="H393" s="64"/>
      <c r="I393" s="79">
        <f t="shared" si="10"/>
        <v>0</v>
      </c>
      <c r="J393" s="64"/>
      <c r="K393" s="15" t="str">
        <f t="shared" si="11"/>
        <v/>
      </c>
      <c r="L393" s="15" t="str">
        <f>LEFT(IF(ISNUMBER(SEARCH("R",UPPER(PTC_Enrolments!A297))),"R","") &amp; IF(ISNUMBER(SEARCH("R",UPPER(A393))),"R",""),1)</f>
        <v/>
      </c>
    </row>
    <row r="394" spans="1:12" x14ac:dyDescent="0.25">
      <c r="A394" s="64"/>
      <c r="B394" s="64"/>
      <c r="C394" s="64"/>
      <c r="D394" s="64"/>
      <c r="E394" s="62"/>
      <c r="F394" s="64"/>
      <c r="G394" s="64"/>
      <c r="H394" s="64"/>
      <c r="I394" s="79">
        <f t="shared" ref="I394:I457" si="12">IF(LOWER(G394)="y",$L$7,0)+IF(H394&lt;&gt;"",20,0)</f>
        <v>0</v>
      </c>
      <c r="J394" s="64"/>
      <c r="K394" s="15" t="str">
        <f t="shared" si="11"/>
        <v/>
      </c>
      <c r="L394" s="15" t="str">
        <f>LEFT(IF(ISNUMBER(SEARCH("R",UPPER(PTC_Enrolments!A298))),"R","") &amp; IF(ISNUMBER(SEARCH("R",UPPER(A394))),"R",""),1)</f>
        <v/>
      </c>
    </row>
    <row r="395" spans="1:12" x14ac:dyDescent="0.25">
      <c r="A395" s="64"/>
      <c r="B395" s="64"/>
      <c r="C395" s="64"/>
      <c r="D395" s="64"/>
      <c r="E395" s="62"/>
      <c r="F395" s="64"/>
      <c r="G395" s="64"/>
      <c r="H395" s="64"/>
      <c r="I395" s="79">
        <f t="shared" si="12"/>
        <v>0</v>
      </c>
      <c r="J395" s="64"/>
      <c r="K395" s="15" t="str">
        <f t="shared" si="11"/>
        <v/>
      </c>
      <c r="L395" s="15" t="str">
        <f>LEFT(IF(ISNUMBER(SEARCH("R",UPPER(PTC_Enrolments!A299))),"R","") &amp; IF(ISNUMBER(SEARCH("R",UPPER(A395))),"R",""),1)</f>
        <v/>
      </c>
    </row>
    <row r="396" spans="1:12" x14ac:dyDescent="0.25">
      <c r="A396" s="64"/>
      <c r="B396" s="64"/>
      <c r="C396" s="64"/>
      <c r="D396" s="64"/>
      <c r="E396" s="62"/>
      <c r="F396" s="64"/>
      <c r="G396" s="64"/>
      <c r="H396" s="64"/>
      <c r="I396" s="79">
        <f t="shared" si="12"/>
        <v>0</v>
      </c>
      <c r="J396" s="64"/>
      <c r="K396" s="15" t="str">
        <f t="shared" si="11"/>
        <v/>
      </c>
      <c r="L396" s="15" t="str">
        <f>LEFT(IF(ISNUMBER(SEARCH("R",UPPER(PTC_Enrolments!A600))),"R","") &amp; IF(ISNUMBER(SEARCH("R",UPPER(A396))),"R",""),1)</f>
        <v/>
      </c>
    </row>
    <row r="397" spans="1:12" x14ac:dyDescent="0.25">
      <c r="A397" s="64"/>
      <c r="B397" s="64"/>
      <c r="C397" s="64"/>
      <c r="D397" s="64"/>
      <c r="E397" s="62"/>
      <c r="F397" s="64"/>
      <c r="G397" s="64"/>
      <c r="H397" s="64"/>
      <c r="I397" s="79">
        <f t="shared" si="12"/>
        <v>0</v>
      </c>
      <c r="J397" s="64"/>
      <c r="K397" s="15" t="str">
        <f t="shared" si="11"/>
        <v/>
      </c>
      <c r="L397" s="15" t="str">
        <f>LEFT(IF(ISNUMBER(SEARCH("R",UPPER(PTC_Enrolments!A601))),"R","") &amp; IF(ISNUMBER(SEARCH("R",UPPER(A397))),"R",""),1)</f>
        <v/>
      </c>
    </row>
    <row r="398" spans="1:12" x14ac:dyDescent="0.25">
      <c r="A398" s="64"/>
      <c r="B398" s="64"/>
      <c r="C398" s="64"/>
      <c r="D398" s="64"/>
      <c r="E398" s="62"/>
      <c r="F398" s="64"/>
      <c r="G398" s="64"/>
      <c r="H398" s="64"/>
      <c r="I398" s="79">
        <f t="shared" si="12"/>
        <v>0</v>
      </c>
      <c r="J398" s="64"/>
      <c r="K398" s="15" t="str">
        <f t="shared" si="11"/>
        <v/>
      </c>
      <c r="L398" s="15" t="str">
        <f>LEFT(IF(ISNUMBER(SEARCH("R",UPPER(PTC_Enrolments!A602))),"R","") &amp; IF(ISNUMBER(SEARCH("R",UPPER(A398))),"R",""),1)</f>
        <v/>
      </c>
    </row>
    <row r="399" spans="1:12" x14ac:dyDescent="0.25">
      <c r="A399" s="64"/>
      <c r="B399" s="64"/>
      <c r="C399" s="64"/>
      <c r="D399" s="64"/>
      <c r="E399" s="62"/>
      <c r="F399" s="64"/>
      <c r="G399" s="64"/>
      <c r="H399" s="64"/>
      <c r="I399" s="79">
        <f t="shared" si="12"/>
        <v>0</v>
      </c>
      <c r="J399" s="64"/>
      <c r="K399" s="15" t="str">
        <f t="shared" si="11"/>
        <v/>
      </c>
      <c r="L399" s="15" t="str">
        <f>LEFT(IF(ISNUMBER(SEARCH("R",UPPER(PTC_Enrolments!A603))),"R","") &amp; IF(ISNUMBER(SEARCH("R",UPPER(A399))),"R",""),1)</f>
        <v/>
      </c>
    </row>
    <row r="400" spans="1:12" x14ac:dyDescent="0.25">
      <c r="A400" s="64"/>
      <c r="B400" s="64"/>
      <c r="C400" s="64"/>
      <c r="D400" s="64"/>
      <c r="E400" s="62"/>
      <c r="F400" s="64"/>
      <c r="G400" s="64"/>
      <c r="H400" s="64"/>
      <c r="I400" s="79">
        <f t="shared" si="12"/>
        <v>0</v>
      </c>
      <c r="J400" s="64"/>
      <c r="K400" s="15" t="str">
        <f t="shared" si="11"/>
        <v/>
      </c>
      <c r="L400" s="15" t="str">
        <f>LEFT(IF(ISNUMBER(SEARCH("R",UPPER(PTC_Enrolments!A504))),"R","") &amp; IF(ISNUMBER(SEARCH("R",UPPER(A400))),"R",""),1)</f>
        <v/>
      </c>
    </row>
    <row r="401" spans="1:12" x14ac:dyDescent="0.25">
      <c r="A401" s="64"/>
      <c r="B401" s="64"/>
      <c r="C401" s="64"/>
      <c r="D401" s="64"/>
      <c r="E401" s="62"/>
      <c r="F401" s="64"/>
      <c r="G401" s="64"/>
      <c r="H401" s="64"/>
      <c r="I401" s="79">
        <f t="shared" si="12"/>
        <v>0</v>
      </c>
      <c r="J401" s="64"/>
      <c r="K401" s="15" t="str">
        <f t="shared" si="11"/>
        <v/>
      </c>
      <c r="L401" s="15" t="str">
        <f>LEFT(IF(ISNUMBER(SEARCH("R",UPPER(PTC_Enrolments!A505))),"R","") &amp; IF(ISNUMBER(SEARCH("R",UPPER(A401))),"R",""),1)</f>
        <v/>
      </c>
    </row>
    <row r="402" spans="1:12" x14ac:dyDescent="0.25">
      <c r="A402" s="64"/>
      <c r="B402" s="64"/>
      <c r="C402" s="64"/>
      <c r="D402" s="64"/>
      <c r="E402" s="62"/>
      <c r="F402" s="64"/>
      <c r="G402" s="64"/>
      <c r="H402" s="64"/>
      <c r="I402" s="79">
        <f t="shared" si="12"/>
        <v>0</v>
      </c>
      <c r="J402" s="64"/>
      <c r="K402" s="15" t="str">
        <f t="shared" si="11"/>
        <v/>
      </c>
      <c r="L402" s="15" t="str">
        <f>LEFT(IF(ISNUMBER(SEARCH("R",UPPER(PTC_Enrolments!A506))),"R","") &amp; IF(ISNUMBER(SEARCH("R",UPPER(A402))),"R",""),1)</f>
        <v/>
      </c>
    </row>
    <row r="403" spans="1:12" x14ac:dyDescent="0.25">
      <c r="A403" s="64"/>
      <c r="B403" s="64"/>
      <c r="C403" s="64"/>
      <c r="D403" s="64"/>
      <c r="E403" s="62"/>
      <c r="F403" s="64"/>
      <c r="G403" s="64"/>
      <c r="H403" s="64"/>
      <c r="I403" s="79">
        <f t="shared" si="12"/>
        <v>0</v>
      </c>
      <c r="J403" s="64"/>
      <c r="K403" s="15" t="str">
        <f t="shared" si="11"/>
        <v/>
      </c>
      <c r="L403" s="15" t="str">
        <f>LEFT(IF(ISNUMBER(SEARCH("R",UPPER(PTC_Enrolments!A507))),"R","") &amp; IF(ISNUMBER(SEARCH("R",UPPER(A403))),"R",""),1)</f>
        <v/>
      </c>
    </row>
    <row r="404" spans="1:12" x14ac:dyDescent="0.25">
      <c r="A404" s="64"/>
      <c r="B404" s="64"/>
      <c r="C404" s="64"/>
      <c r="D404" s="64"/>
      <c r="E404" s="62"/>
      <c r="F404" s="64"/>
      <c r="G404" s="64"/>
      <c r="H404" s="64"/>
      <c r="I404" s="79">
        <f t="shared" si="12"/>
        <v>0</v>
      </c>
      <c r="J404" s="64"/>
      <c r="K404" s="15" t="str">
        <f t="shared" si="11"/>
        <v/>
      </c>
      <c r="L404" s="15" t="str">
        <f>LEFT(IF(ISNUMBER(SEARCH("R",UPPER(PTC_Enrolments!A508))),"R","") &amp; IF(ISNUMBER(SEARCH("R",UPPER(A404))),"R",""),1)</f>
        <v/>
      </c>
    </row>
    <row r="405" spans="1:12" x14ac:dyDescent="0.25">
      <c r="A405" s="64"/>
      <c r="B405" s="64"/>
      <c r="C405" s="64"/>
      <c r="D405" s="64"/>
      <c r="E405" s="62"/>
      <c r="F405" s="64"/>
      <c r="G405" s="64"/>
      <c r="H405" s="64"/>
      <c r="I405" s="79">
        <f t="shared" si="12"/>
        <v>0</v>
      </c>
      <c r="J405" s="64"/>
      <c r="K405" s="15" t="str">
        <f t="shared" si="11"/>
        <v/>
      </c>
      <c r="L405" s="15" t="str">
        <f>LEFT(IF(ISNUMBER(SEARCH("R",UPPER(PTC_Enrolments!A509))),"R","") &amp; IF(ISNUMBER(SEARCH("R",UPPER(A405))),"R",""),1)</f>
        <v/>
      </c>
    </row>
    <row r="406" spans="1:12" x14ac:dyDescent="0.25">
      <c r="A406" s="64"/>
      <c r="B406" s="64"/>
      <c r="C406" s="64"/>
      <c r="D406" s="64"/>
      <c r="E406" s="62"/>
      <c r="F406" s="64"/>
      <c r="G406" s="64"/>
      <c r="H406" s="64"/>
      <c r="I406" s="79">
        <f t="shared" si="12"/>
        <v>0</v>
      </c>
      <c r="J406" s="64"/>
      <c r="K406" s="15" t="str">
        <f t="shared" si="11"/>
        <v/>
      </c>
      <c r="L406" s="15" t="str">
        <f>LEFT(IF(ISNUMBER(SEARCH("R",UPPER(PTC_Enrolments!A510))),"R","") &amp; IF(ISNUMBER(SEARCH("R",UPPER(A406))),"R",""),1)</f>
        <v/>
      </c>
    </row>
    <row r="407" spans="1:12" x14ac:dyDescent="0.25">
      <c r="A407" s="64"/>
      <c r="B407" s="64"/>
      <c r="C407" s="64"/>
      <c r="D407" s="64"/>
      <c r="E407" s="62"/>
      <c r="F407" s="64"/>
      <c r="G407" s="64"/>
      <c r="H407" s="64"/>
      <c r="I407" s="79">
        <f t="shared" si="12"/>
        <v>0</v>
      </c>
      <c r="J407" s="64"/>
      <c r="K407" s="15" t="str">
        <f t="shared" si="11"/>
        <v/>
      </c>
      <c r="L407" s="15" t="str">
        <f>LEFT(IF(ISNUMBER(SEARCH("R",UPPER(PTC_Enrolments!A511))),"R","") &amp; IF(ISNUMBER(SEARCH("R",UPPER(A407))),"R",""),1)</f>
        <v/>
      </c>
    </row>
    <row r="408" spans="1:12" x14ac:dyDescent="0.25">
      <c r="A408" s="64"/>
      <c r="B408" s="64"/>
      <c r="C408" s="64"/>
      <c r="D408" s="64"/>
      <c r="E408" s="62"/>
      <c r="F408" s="64"/>
      <c r="G408" s="64"/>
      <c r="H408" s="64"/>
      <c r="I408" s="79">
        <f t="shared" si="12"/>
        <v>0</v>
      </c>
      <c r="J408" s="64"/>
      <c r="K408" s="15" t="str">
        <f t="shared" si="11"/>
        <v/>
      </c>
      <c r="L408" s="15" t="str">
        <f>LEFT(IF(ISNUMBER(SEARCH("R",UPPER(PTC_Enrolments!A512))),"R","") &amp; IF(ISNUMBER(SEARCH("R",UPPER(A408))),"R",""),1)</f>
        <v/>
      </c>
    </row>
    <row r="409" spans="1:12" x14ac:dyDescent="0.25">
      <c r="A409" s="64"/>
      <c r="B409" s="64"/>
      <c r="C409" s="64"/>
      <c r="D409" s="64"/>
      <c r="E409" s="62"/>
      <c r="F409" s="64"/>
      <c r="G409" s="64"/>
      <c r="H409" s="64"/>
      <c r="I409" s="79">
        <f t="shared" si="12"/>
        <v>0</v>
      </c>
      <c r="J409" s="64"/>
      <c r="K409" s="15" t="str">
        <f t="shared" si="11"/>
        <v/>
      </c>
      <c r="L409" s="15" t="str">
        <f>LEFT(IF(ISNUMBER(SEARCH("R",UPPER(PTC_Enrolments!A513))),"R","") &amp; IF(ISNUMBER(SEARCH("R",UPPER(A409))),"R",""),1)</f>
        <v/>
      </c>
    </row>
    <row r="410" spans="1:12" x14ac:dyDescent="0.25">
      <c r="A410" s="64"/>
      <c r="B410" s="64"/>
      <c r="C410" s="64"/>
      <c r="D410" s="64"/>
      <c r="E410" s="62"/>
      <c r="F410" s="64"/>
      <c r="G410" s="64"/>
      <c r="H410" s="64"/>
      <c r="I410" s="79">
        <f t="shared" si="12"/>
        <v>0</v>
      </c>
      <c r="J410" s="64"/>
      <c r="K410" s="15" t="str">
        <f t="shared" si="11"/>
        <v/>
      </c>
      <c r="L410" s="15" t="str">
        <f>LEFT(IF(ISNUMBER(SEARCH("R",UPPER(PTC_Enrolments!A514))),"R","") &amp; IF(ISNUMBER(SEARCH("R",UPPER(A410))),"R",""),1)</f>
        <v/>
      </c>
    </row>
    <row r="411" spans="1:12" x14ac:dyDescent="0.25">
      <c r="A411" s="64"/>
      <c r="B411" s="64"/>
      <c r="C411" s="64"/>
      <c r="D411" s="64"/>
      <c r="E411" s="62"/>
      <c r="F411" s="64"/>
      <c r="G411" s="64"/>
      <c r="H411" s="64"/>
      <c r="I411" s="79">
        <f t="shared" si="12"/>
        <v>0</v>
      </c>
      <c r="J411" s="64"/>
      <c r="K411" s="15" t="str">
        <f t="shared" si="11"/>
        <v/>
      </c>
      <c r="L411" s="15" t="str">
        <f>LEFT(IF(ISNUMBER(SEARCH("R",UPPER(PTC_Enrolments!A515))),"R","") &amp; IF(ISNUMBER(SEARCH("R",UPPER(A411))),"R",""),1)</f>
        <v/>
      </c>
    </row>
    <row r="412" spans="1:12" x14ac:dyDescent="0.25">
      <c r="A412" s="64"/>
      <c r="B412" s="64"/>
      <c r="C412" s="64"/>
      <c r="D412" s="64"/>
      <c r="E412" s="62"/>
      <c r="F412" s="64"/>
      <c r="G412" s="64"/>
      <c r="H412" s="64"/>
      <c r="I412" s="79">
        <f t="shared" si="12"/>
        <v>0</v>
      </c>
      <c r="J412" s="64"/>
      <c r="K412" s="15" t="str">
        <f t="shared" si="11"/>
        <v/>
      </c>
      <c r="L412" s="15" t="str">
        <f>LEFT(IF(ISNUMBER(SEARCH("R",UPPER(PTC_Enrolments!A516))),"R","") &amp; IF(ISNUMBER(SEARCH("R",UPPER(A412))),"R",""),1)</f>
        <v/>
      </c>
    </row>
    <row r="413" spans="1:12" x14ac:dyDescent="0.25">
      <c r="A413" s="64"/>
      <c r="B413" s="64"/>
      <c r="C413" s="64"/>
      <c r="D413" s="64"/>
      <c r="E413" s="62"/>
      <c r="F413" s="64"/>
      <c r="G413" s="64"/>
      <c r="H413" s="64"/>
      <c r="I413" s="79">
        <f t="shared" si="12"/>
        <v>0</v>
      </c>
      <c r="J413" s="64"/>
      <c r="K413" s="15" t="str">
        <f t="shared" si="11"/>
        <v/>
      </c>
      <c r="L413" s="15" t="str">
        <f>LEFT(IF(ISNUMBER(SEARCH("R",UPPER(PTC_Enrolments!A517))),"R","") &amp; IF(ISNUMBER(SEARCH("R",UPPER(A413))),"R",""),1)</f>
        <v/>
      </c>
    </row>
    <row r="414" spans="1:12" x14ac:dyDescent="0.25">
      <c r="A414" s="64"/>
      <c r="B414" s="64"/>
      <c r="C414" s="64"/>
      <c r="D414" s="64"/>
      <c r="E414" s="62"/>
      <c r="F414" s="64"/>
      <c r="G414" s="64"/>
      <c r="H414" s="64"/>
      <c r="I414" s="79">
        <f t="shared" si="12"/>
        <v>0</v>
      </c>
      <c r="J414" s="64"/>
      <c r="K414" s="15" t="str">
        <f t="shared" si="11"/>
        <v/>
      </c>
      <c r="L414" s="15" t="str">
        <f>LEFT(IF(ISNUMBER(SEARCH("R",UPPER(PTC_Enrolments!A518))),"R","") &amp; IF(ISNUMBER(SEARCH("R",UPPER(A414))),"R",""),1)</f>
        <v/>
      </c>
    </row>
    <row r="415" spans="1:12" x14ac:dyDescent="0.25">
      <c r="A415" s="64"/>
      <c r="B415" s="64"/>
      <c r="C415" s="64"/>
      <c r="D415" s="64"/>
      <c r="E415" s="62"/>
      <c r="F415" s="64"/>
      <c r="G415" s="64"/>
      <c r="H415" s="64"/>
      <c r="I415" s="79">
        <f t="shared" si="12"/>
        <v>0</v>
      </c>
      <c r="J415" s="64"/>
      <c r="K415" s="15" t="str">
        <f t="shared" si="11"/>
        <v/>
      </c>
      <c r="L415" s="15" t="str">
        <f>LEFT(IF(ISNUMBER(SEARCH("R",UPPER(PTC_Enrolments!A519))),"R","") &amp; IF(ISNUMBER(SEARCH("R",UPPER(A415))),"R",""),1)</f>
        <v/>
      </c>
    </row>
    <row r="416" spans="1:12" x14ac:dyDescent="0.25">
      <c r="A416" s="64"/>
      <c r="B416" s="64"/>
      <c r="C416" s="64"/>
      <c r="D416" s="64"/>
      <c r="E416" s="62"/>
      <c r="F416" s="64"/>
      <c r="G416" s="64"/>
      <c r="H416" s="64"/>
      <c r="I416" s="79">
        <f t="shared" si="12"/>
        <v>0</v>
      </c>
      <c r="J416" s="64"/>
      <c r="K416" s="15" t="str">
        <f t="shared" si="11"/>
        <v/>
      </c>
      <c r="L416" s="15" t="str">
        <f>LEFT(IF(ISNUMBER(SEARCH("R",UPPER(PTC_Enrolments!A520))),"R","") &amp; IF(ISNUMBER(SEARCH("R",UPPER(A416))),"R",""),1)</f>
        <v/>
      </c>
    </row>
    <row r="417" spans="1:12" x14ac:dyDescent="0.25">
      <c r="A417" s="64"/>
      <c r="B417" s="64"/>
      <c r="C417" s="64"/>
      <c r="D417" s="64"/>
      <c r="E417" s="62"/>
      <c r="F417" s="64"/>
      <c r="G417" s="64"/>
      <c r="H417" s="64"/>
      <c r="I417" s="79">
        <f t="shared" si="12"/>
        <v>0</v>
      </c>
      <c r="J417" s="64"/>
      <c r="K417" s="15" t="str">
        <f t="shared" si="11"/>
        <v/>
      </c>
      <c r="L417" s="15" t="str">
        <f>LEFT(IF(ISNUMBER(SEARCH("R",UPPER(PTC_Enrolments!A521))),"R","") &amp; IF(ISNUMBER(SEARCH("R",UPPER(A417))),"R",""),1)</f>
        <v/>
      </c>
    </row>
    <row r="418" spans="1:12" x14ac:dyDescent="0.25">
      <c r="A418" s="64"/>
      <c r="B418" s="64"/>
      <c r="C418" s="64"/>
      <c r="D418" s="64"/>
      <c r="E418" s="62"/>
      <c r="F418" s="64"/>
      <c r="G418" s="64"/>
      <c r="H418" s="64"/>
      <c r="I418" s="79">
        <f t="shared" si="12"/>
        <v>0</v>
      </c>
      <c r="J418" s="64"/>
      <c r="K418" s="15" t="str">
        <f t="shared" si="11"/>
        <v/>
      </c>
      <c r="L418" s="15" t="str">
        <f>LEFT(IF(ISNUMBER(SEARCH("R",UPPER(PTC_Enrolments!A522))),"R","") &amp; IF(ISNUMBER(SEARCH("R",UPPER(A418))),"R",""),1)</f>
        <v/>
      </c>
    </row>
    <row r="419" spans="1:12" x14ac:dyDescent="0.25">
      <c r="A419" s="64"/>
      <c r="B419" s="64"/>
      <c r="C419" s="64"/>
      <c r="D419" s="64"/>
      <c r="E419" s="62"/>
      <c r="F419" s="64"/>
      <c r="G419" s="64"/>
      <c r="H419" s="64"/>
      <c r="I419" s="79">
        <f t="shared" si="12"/>
        <v>0</v>
      </c>
      <c r="J419" s="64"/>
      <c r="K419" s="15" t="str">
        <f t="shared" si="11"/>
        <v/>
      </c>
      <c r="L419" s="15" t="str">
        <f>LEFT(IF(ISNUMBER(SEARCH("R",UPPER(PTC_Enrolments!A523))),"R","") &amp; IF(ISNUMBER(SEARCH("R",UPPER(A419))),"R",""),1)</f>
        <v/>
      </c>
    </row>
    <row r="420" spans="1:12" x14ac:dyDescent="0.25">
      <c r="A420" s="64"/>
      <c r="B420" s="64"/>
      <c r="C420" s="64"/>
      <c r="D420" s="64"/>
      <c r="E420" s="62"/>
      <c r="F420" s="64"/>
      <c r="G420" s="64"/>
      <c r="H420" s="64"/>
      <c r="I420" s="79">
        <f t="shared" si="12"/>
        <v>0</v>
      </c>
      <c r="J420" s="64"/>
      <c r="K420" s="15" t="str">
        <f t="shared" si="11"/>
        <v/>
      </c>
      <c r="L420" s="15" t="str">
        <f>LEFT(IF(ISNUMBER(SEARCH("R",UPPER(PTC_Enrolments!A524))),"R","") &amp; IF(ISNUMBER(SEARCH("R",UPPER(A420))),"R",""),1)</f>
        <v/>
      </c>
    </row>
    <row r="421" spans="1:12" x14ac:dyDescent="0.25">
      <c r="A421" s="64"/>
      <c r="B421" s="64"/>
      <c r="C421" s="64"/>
      <c r="D421" s="64"/>
      <c r="E421" s="62"/>
      <c r="F421" s="64"/>
      <c r="G421" s="64"/>
      <c r="H421" s="64"/>
      <c r="I421" s="79">
        <f t="shared" si="12"/>
        <v>0</v>
      </c>
      <c r="J421" s="64"/>
      <c r="K421" s="15" t="str">
        <f t="shared" si="11"/>
        <v/>
      </c>
      <c r="L421" s="15" t="str">
        <f>LEFT(IF(ISNUMBER(SEARCH("R",UPPER(PTC_Enrolments!A525))),"R","") &amp; IF(ISNUMBER(SEARCH("R",UPPER(A421))),"R",""),1)</f>
        <v/>
      </c>
    </row>
    <row r="422" spans="1:12" x14ac:dyDescent="0.25">
      <c r="A422" s="64"/>
      <c r="B422" s="64"/>
      <c r="C422" s="64"/>
      <c r="D422" s="64"/>
      <c r="E422" s="62"/>
      <c r="F422" s="64"/>
      <c r="G422" s="64"/>
      <c r="H422" s="64"/>
      <c r="I422" s="79">
        <f t="shared" si="12"/>
        <v>0</v>
      </c>
      <c r="J422" s="64"/>
      <c r="K422" s="15" t="str">
        <f t="shared" si="11"/>
        <v/>
      </c>
      <c r="L422" s="15" t="str">
        <f>LEFT(IF(ISNUMBER(SEARCH("R",UPPER(PTC_Enrolments!A526))),"R","") &amp; IF(ISNUMBER(SEARCH("R",UPPER(A422))),"R",""),1)</f>
        <v/>
      </c>
    </row>
    <row r="423" spans="1:12" x14ac:dyDescent="0.25">
      <c r="A423" s="64"/>
      <c r="B423" s="64"/>
      <c r="C423" s="64"/>
      <c r="D423" s="64"/>
      <c r="E423" s="62"/>
      <c r="F423" s="64"/>
      <c r="G423" s="64"/>
      <c r="H423" s="64"/>
      <c r="I423" s="79">
        <f t="shared" si="12"/>
        <v>0</v>
      </c>
      <c r="J423" s="64"/>
      <c r="K423" s="15" t="str">
        <f t="shared" si="11"/>
        <v/>
      </c>
      <c r="L423" s="15" t="str">
        <f>LEFT(IF(ISNUMBER(SEARCH("R",UPPER(PTC_Enrolments!A527))),"R","") &amp; IF(ISNUMBER(SEARCH("R",UPPER(A423))),"R",""),1)</f>
        <v/>
      </c>
    </row>
    <row r="424" spans="1:12" x14ac:dyDescent="0.25">
      <c r="A424" s="64"/>
      <c r="B424" s="64"/>
      <c r="C424" s="64"/>
      <c r="D424" s="64"/>
      <c r="E424" s="62"/>
      <c r="F424" s="64"/>
      <c r="G424" s="64"/>
      <c r="H424" s="64"/>
      <c r="I424" s="79">
        <f t="shared" si="12"/>
        <v>0</v>
      </c>
      <c r="J424" s="64"/>
      <c r="K424" s="15" t="str">
        <f t="shared" si="11"/>
        <v/>
      </c>
      <c r="L424" s="15" t="str">
        <f>LEFT(IF(ISNUMBER(SEARCH("R",UPPER(PTC_Enrolments!A528))),"R","") &amp; IF(ISNUMBER(SEARCH("R",UPPER(A424))),"R",""),1)</f>
        <v/>
      </c>
    </row>
    <row r="425" spans="1:12" x14ac:dyDescent="0.25">
      <c r="A425" s="64"/>
      <c r="B425" s="64"/>
      <c r="C425" s="64"/>
      <c r="D425" s="64"/>
      <c r="E425" s="62"/>
      <c r="F425" s="64"/>
      <c r="G425" s="64"/>
      <c r="H425" s="64"/>
      <c r="I425" s="79">
        <f t="shared" si="12"/>
        <v>0</v>
      </c>
      <c r="J425" s="64"/>
      <c r="K425" s="15" t="str">
        <f t="shared" si="11"/>
        <v/>
      </c>
      <c r="L425" s="15" t="str">
        <f>LEFT(IF(ISNUMBER(SEARCH("R",UPPER(PTC_Enrolments!A529))),"R","") &amp; IF(ISNUMBER(SEARCH("R",UPPER(A425))),"R",""),1)</f>
        <v/>
      </c>
    </row>
    <row r="426" spans="1:12" x14ac:dyDescent="0.25">
      <c r="A426" s="64"/>
      <c r="B426" s="64"/>
      <c r="C426" s="64"/>
      <c r="D426" s="64"/>
      <c r="E426" s="62"/>
      <c r="F426" s="64"/>
      <c r="G426" s="64"/>
      <c r="H426" s="64"/>
      <c r="I426" s="79">
        <f t="shared" si="12"/>
        <v>0</v>
      </c>
      <c r="J426" s="64"/>
      <c r="K426" s="15" t="str">
        <f t="shared" si="11"/>
        <v/>
      </c>
      <c r="L426" s="15" t="str">
        <f>LEFT(IF(ISNUMBER(SEARCH("R",UPPER(PTC_Enrolments!A530))),"R","") &amp; IF(ISNUMBER(SEARCH("R",UPPER(A426))),"R",""),1)</f>
        <v/>
      </c>
    </row>
    <row r="427" spans="1:12" x14ac:dyDescent="0.25">
      <c r="A427" s="64"/>
      <c r="B427" s="64"/>
      <c r="C427" s="64"/>
      <c r="D427" s="64"/>
      <c r="E427" s="62"/>
      <c r="F427" s="64"/>
      <c r="G427" s="64"/>
      <c r="H427" s="64"/>
      <c r="I427" s="79">
        <f t="shared" si="12"/>
        <v>0</v>
      </c>
      <c r="J427" s="64"/>
      <c r="K427" s="15" t="str">
        <f t="shared" si="11"/>
        <v/>
      </c>
      <c r="L427" s="15" t="str">
        <f>LEFT(IF(ISNUMBER(SEARCH("R",UPPER(PTC_Enrolments!A531))),"R","") &amp; IF(ISNUMBER(SEARCH("R",UPPER(A427))),"R",""),1)</f>
        <v/>
      </c>
    </row>
    <row r="428" spans="1:12" x14ac:dyDescent="0.25">
      <c r="A428" s="64"/>
      <c r="B428" s="64"/>
      <c r="C428" s="64"/>
      <c r="D428" s="64"/>
      <c r="E428" s="62"/>
      <c r="F428" s="64"/>
      <c r="G428" s="64"/>
      <c r="H428" s="64"/>
      <c r="I428" s="79">
        <f t="shared" si="12"/>
        <v>0</v>
      </c>
      <c r="J428" s="64"/>
      <c r="K428" s="15" t="str">
        <f t="shared" si="11"/>
        <v/>
      </c>
      <c r="L428" s="15" t="str">
        <f>LEFT(IF(ISNUMBER(SEARCH("R",UPPER(PTC_Enrolments!A532))),"R","") &amp; IF(ISNUMBER(SEARCH("R",UPPER(A428))),"R",""),1)</f>
        <v/>
      </c>
    </row>
    <row r="429" spans="1:12" x14ac:dyDescent="0.25">
      <c r="A429" s="64"/>
      <c r="B429" s="64"/>
      <c r="C429" s="64"/>
      <c r="D429" s="64"/>
      <c r="E429" s="62"/>
      <c r="F429" s="64"/>
      <c r="G429" s="64"/>
      <c r="H429" s="64"/>
      <c r="I429" s="79">
        <f t="shared" si="12"/>
        <v>0</v>
      </c>
      <c r="J429" s="64"/>
      <c r="K429" s="15" t="str">
        <f t="shared" si="11"/>
        <v/>
      </c>
      <c r="L429" s="15" t="str">
        <f>LEFT(IF(ISNUMBER(SEARCH("R",UPPER(PTC_Enrolments!A533))),"R","") &amp; IF(ISNUMBER(SEARCH("R",UPPER(A429))),"R",""),1)</f>
        <v/>
      </c>
    </row>
    <row r="430" spans="1:12" x14ac:dyDescent="0.25">
      <c r="A430" s="64"/>
      <c r="B430" s="64"/>
      <c r="C430" s="64"/>
      <c r="D430" s="64"/>
      <c r="E430" s="62"/>
      <c r="F430" s="64"/>
      <c r="G430" s="64"/>
      <c r="H430" s="64"/>
      <c r="I430" s="79">
        <f t="shared" si="12"/>
        <v>0</v>
      </c>
      <c r="J430" s="64"/>
      <c r="K430" s="15" t="str">
        <f t="shared" si="11"/>
        <v/>
      </c>
      <c r="L430" s="15" t="str">
        <f>LEFT(IF(ISNUMBER(SEARCH("R",UPPER(PTC_Enrolments!A534))),"R","") &amp; IF(ISNUMBER(SEARCH("R",UPPER(A430))),"R",""),1)</f>
        <v/>
      </c>
    </row>
    <row r="431" spans="1:12" x14ac:dyDescent="0.25">
      <c r="A431" s="64"/>
      <c r="B431" s="64"/>
      <c r="C431" s="64"/>
      <c r="D431" s="64"/>
      <c r="E431" s="62"/>
      <c r="F431" s="64"/>
      <c r="G431" s="64"/>
      <c r="H431" s="64"/>
      <c r="I431" s="79">
        <f t="shared" si="12"/>
        <v>0</v>
      </c>
      <c r="J431" s="64"/>
      <c r="K431" s="15" t="str">
        <f t="shared" si="11"/>
        <v/>
      </c>
      <c r="L431" s="15" t="str">
        <f>LEFT(IF(ISNUMBER(SEARCH("R",UPPER(PTC_Enrolments!A535))),"R","") &amp; IF(ISNUMBER(SEARCH("R",UPPER(A431))),"R",""),1)</f>
        <v/>
      </c>
    </row>
    <row r="432" spans="1:12" x14ac:dyDescent="0.25">
      <c r="A432" s="64"/>
      <c r="B432" s="64"/>
      <c r="C432" s="64"/>
      <c r="D432" s="64"/>
      <c r="E432" s="62"/>
      <c r="F432" s="64"/>
      <c r="G432" s="64"/>
      <c r="H432" s="64"/>
      <c r="I432" s="79">
        <f t="shared" si="12"/>
        <v>0</v>
      </c>
      <c r="J432" s="64"/>
      <c r="K432" s="15" t="str">
        <f t="shared" si="11"/>
        <v/>
      </c>
      <c r="L432" s="15" t="str">
        <f>LEFT(IF(ISNUMBER(SEARCH("R",UPPER(PTC_Enrolments!A536))),"R","") &amp; IF(ISNUMBER(SEARCH("R",UPPER(A432))),"R",""),1)</f>
        <v/>
      </c>
    </row>
    <row r="433" spans="1:12" x14ac:dyDescent="0.25">
      <c r="A433" s="64"/>
      <c r="B433" s="64"/>
      <c r="C433" s="64"/>
      <c r="D433" s="64"/>
      <c r="E433" s="62"/>
      <c r="F433" s="64"/>
      <c r="G433" s="64"/>
      <c r="H433" s="64"/>
      <c r="I433" s="79">
        <f t="shared" si="12"/>
        <v>0</v>
      </c>
      <c r="J433" s="64"/>
      <c r="K433" s="15" t="str">
        <f t="shared" si="11"/>
        <v/>
      </c>
      <c r="L433" s="15" t="str">
        <f>LEFT(IF(ISNUMBER(SEARCH("R",UPPER(PTC_Enrolments!A537))),"R","") &amp; IF(ISNUMBER(SEARCH("R",UPPER(A433))),"R",""),1)</f>
        <v/>
      </c>
    </row>
    <row r="434" spans="1:12" x14ac:dyDescent="0.25">
      <c r="A434" s="64"/>
      <c r="B434" s="64"/>
      <c r="C434" s="64"/>
      <c r="D434" s="64"/>
      <c r="E434" s="62"/>
      <c r="F434" s="64"/>
      <c r="G434" s="64"/>
      <c r="H434" s="64"/>
      <c r="I434" s="79">
        <f t="shared" si="12"/>
        <v>0</v>
      </c>
      <c r="J434" s="64"/>
      <c r="K434" s="15" t="str">
        <f t="shared" si="11"/>
        <v/>
      </c>
      <c r="L434" s="15" t="str">
        <f>LEFT(IF(ISNUMBER(SEARCH("R",UPPER(PTC_Enrolments!A538))),"R","") &amp; IF(ISNUMBER(SEARCH("R",UPPER(A434))),"R",""),1)</f>
        <v/>
      </c>
    </row>
    <row r="435" spans="1:12" x14ac:dyDescent="0.25">
      <c r="A435" s="64"/>
      <c r="B435" s="64"/>
      <c r="C435" s="64"/>
      <c r="D435" s="64"/>
      <c r="E435" s="62"/>
      <c r="F435" s="64"/>
      <c r="G435" s="64"/>
      <c r="H435" s="64"/>
      <c r="I435" s="79">
        <f t="shared" si="12"/>
        <v>0</v>
      </c>
      <c r="J435" s="64"/>
      <c r="K435" s="15" t="str">
        <f t="shared" si="11"/>
        <v/>
      </c>
      <c r="L435" s="15" t="str">
        <f>LEFT(IF(ISNUMBER(SEARCH("R",UPPER(PTC_Enrolments!A539))),"R","") &amp; IF(ISNUMBER(SEARCH("R",UPPER(A435))),"R",""),1)</f>
        <v/>
      </c>
    </row>
    <row r="436" spans="1:12" x14ac:dyDescent="0.25">
      <c r="A436" s="64"/>
      <c r="B436" s="64"/>
      <c r="C436" s="64"/>
      <c r="D436" s="64"/>
      <c r="E436" s="62"/>
      <c r="F436" s="64"/>
      <c r="G436" s="64"/>
      <c r="H436" s="64"/>
      <c r="I436" s="79">
        <f t="shared" si="12"/>
        <v>0</v>
      </c>
      <c r="J436" s="64"/>
      <c r="K436" s="15" t="str">
        <f t="shared" si="11"/>
        <v/>
      </c>
      <c r="L436" s="15" t="str">
        <f>LEFT(IF(ISNUMBER(SEARCH("R",UPPER(PTC_Enrolments!A540))),"R","") &amp; IF(ISNUMBER(SEARCH("R",UPPER(A436))),"R",""),1)</f>
        <v/>
      </c>
    </row>
    <row r="437" spans="1:12" x14ac:dyDescent="0.25">
      <c r="A437" s="64"/>
      <c r="B437" s="64"/>
      <c r="C437" s="64"/>
      <c r="D437" s="64"/>
      <c r="E437" s="62"/>
      <c r="F437" s="64"/>
      <c r="G437" s="64"/>
      <c r="H437" s="64"/>
      <c r="I437" s="79">
        <f t="shared" si="12"/>
        <v>0</v>
      </c>
      <c r="J437" s="64"/>
      <c r="K437" s="15" t="str">
        <f t="shared" si="11"/>
        <v/>
      </c>
      <c r="L437" s="15" t="str">
        <f>LEFT(IF(ISNUMBER(SEARCH("R",UPPER(PTC_Enrolments!A541))),"R","") &amp; IF(ISNUMBER(SEARCH("R",UPPER(A437))),"R",""),1)</f>
        <v/>
      </c>
    </row>
    <row r="438" spans="1:12" x14ac:dyDescent="0.25">
      <c r="A438" s="64"/>
      <c r="B438" s="64"/>
      <c r="C438" s="64"/>
      <c r="D438" s="64"/>
      <c r="E438" s="62"/>
      <c r="F438" s="64"/>
      <c r="G438" s="64"/>
      <c r="H438" s="64"/>
      <c r="I438" s="79">
        <f t="shared" si="12"/>
        <v>0</v>
      </c>
      <c r="J438" s="64"/>
      <c r="K438" s="15" t="str">
        <f t="shared" si="11"/>
        <v/>
      </c>
      <c r="L438" s="15" t="str">
        <f>LEFT(IF(ISNUMBER(SEARCH("R",UPPER(PTC_Enrolments!A542))),"R","") &amp; IF(ISNUMBER(SEARCH("R",UPPER(A438))),"R",""),1)</f>
        <v/>
      </c>
    </row>
    <row r="439" spans="1:12" x14ac:dyDescent="0.25">
      <c r="A439" s="64"/>
      <c r="B439" s="64"/>
      <c r="C439" s="64"/>
      <c r="D439" s="64"/>
      <c r="E439" s="62"/>
      <c r="F439" s="64"/>
      <c r="G439" s="64"/>
      <c r="H439" s="64"/>
      <c r="I439" s="79">
        <f t="shared" si="12"/>
        <v>0</v>
      </c>
      <c r="J439" s="64"/>
      <c r="K439" s="15" t="str">
        <f t="shared" si="11"/>
        <v/>
      </c>
      <c r="L439" s="15" t="str">
        <f>LEFT(IF(ISNUMBER(SEARCH("R",UPPER(PTC_Enrolments!A543))),"R","") &amp; IF(ISNUMBER(SEARCH("R",UPPER(A439))),"R",""),1)</f>
        <v/>
      </c>
    </row>
    <row r="440" spans="1:12" x14ac:dyDescent="0.25">
      <c r="A440" s="64"/>
      <c r="B440" s="64"/>
      <c r="C440" s="64"/>
      <c r="D440" s="64"/>
      <c r="E440" s="62"/>
      <c r="F440" s="64"/>
      <c r="G440" s="64"/>
      <c r="H440" s="64"/>
      <c r="I440" s="79">
        <f t="shared" si="12"/>
        <v>0</v>
      </c>
      <c r="J440" s="64"/>
      <c r="K440" s="15" t="str">
        <f t="shared" si="11"/>
        <v/>
      </c>
      <c r="L440" s="15" t="str">
        <f>LEFT(IF(ISNUMBER(SEARCH("R",UPPER(PTC_Enrolments!A544))),"R","") &amp; IF(ISNUMBER(SEARCH("R",UPPER(A440))),"R",""),1)</f>
        <v/>
      </c>
    </row>
    <row r="441" spans="1:12" x14ac:dyDescent="0.25">
      <c r="A441" s="64"/>
      <c r="B441" s="64"/>
      <c r="C441" s="64"/>
      <c r="D441" s="64"/>
      <c r="E441" s="62"/>
      <c r="F441" s="64"/>
      <c r="G441" s="64"/>
      <c r="H441" s="64"/>
      <c r="I441" s="79">
        <f t="shared" si="12"/>
        <v>0</v>
      </c>
      <c r="J441" s="64"/>
      <c r="K441" s="15" t="str">
        <f t="shared" si="11"/>
        <v/>
      </c>
      <c r="L441" s="15" t="str">
        <f>LEFT(IF(ISNUMBER(SEARCH("R",UPPER(PTC_Enrolments!A545))),"R","") &amp; IF(ISNUMBER(SEARCH("R",UPPER(A441))),"R",""),1)</f>
        <v/>
      </c>
    </row>
    <row r="442" spans="1:12" x14ac:dyDescent="0.25">
      <c r="A442" s="64"/>
      <c r="B442" s="64"/>
      <c r="C442" s="64"/>
      <c r="D442" s="64"/>
      <c r="E442" s="62"/>
      <c r="F442" s="64"/>
      <c r="G442" s="64"/>
      <c r="H442" s="64"/>
      <c r="I442" s="79">
        <f t="shared" si="12"/>
        <v>0</v>
      </c>
      <c r="J442" s="64"/>
      <c r="K442" s="15" t="str">
        <f t="shared" si="11"/>
        <v/>
      </c>
      <c r="L442" s="15" t="str">
        <f>LEFT(IF(ISNUMBER(SEARCH("R",UPPER(PTC_Enrolments!A546))),"R","") &amp; IF(ISNUMBER(SEARCH("R",UPPER(A442))),"R",""),1)</f>
        <v/>
      </c>
    </row>
    <row r="443" spans="1:12" x14ac:dyDescent="0.25">
      <c r="A443" s="64"/>
      <c r="B443" s="64"/>
      <c r="C443" s="64"/>
      <c r="D443" s="64"/>
      <c r="E443" s="62"/>
      <c r="F443" s="64"/>
      <c r="G443" s="64"/>
      <c r="H443" s="64"/>
      <c r="I443" s="79">
        <f t="shared" si="12"/>
        <v>0</v>
      </c>
      <c r="J443" s="64"/>
      <c r="K443" s="15" t="str">
        <f t="shared" si="11"/>
        <v/>
      </c>
      <c r="L443" s="15" t="str">
        <f>LEFT(IF(ISNUMBER(SEARCH("R",UPPER(PTC_Enrolments!A547))),"R","") &amp; IF(ISNUMBER(SEARCH("R",UPPER(A443))),"R",""),1)</f>
        <v/>
      </c>
    </row>
    <row r="444" spans="1:12" x14ac:dyDescent="0.25">
      <c r="A444" s="64"/>
      <c r="B444" s="64"/>
      <c r="C444" s="64"/>
      <c r="D444" s="64"/>
      <c r="E444" s="62"/>
      <c r="F444" s="64"/>
      <c r="G444" s="64"/>
      <c r="H444" s="64"/>
      <c r="I444" s="79">
        <f t="shared" si="12"/>
        <v>0</v>
      </c>
      <c r="J444" s="64"/>
      <c r="K444" s="15" t="str">
        <f t="shared" si="11"/>
        <v/>
      </c>
      <c r="L444" s="15" t="str">
        <f>LEFT(IF(ISNUMBER(SEARCH("R",UPPER(PTC_Enrolments!A548))),"R","") &amp; IF(ISNUMBER(SEARCH("R",UPPER(A444))),"R",""),1)</f>
        <v/>
      </c>
    </row>
    <row r="445" spans="1:12" x14ac:dyDescent="0.25">
      <c r="A445" s="64"/>
      <c r="B445" s="64"/>
      <c r="C445" s="64"/>
      <c r="D445" s="64"/>
      <c r="E445" s="62"/>
      <c r="F445" s="64"/>
      <c r="G445" s="64"/>
      <c r="H445" s="64"/>
      <c r="I445" s="79">
        <f t="shared" si="12"/>
        <v>0</v>
      </c>
      <c r="J445" s="64"/>
      <c r="K445" s="15" t="str">
        <f t="shared" si="11"/>
        <v/>
      </c>
      <c r="L445" s="15" t="str">
        <f>LEFT(IF(ISNUMBER(SEARCH("R",UPPER(PTC_Enrolments!A549))),"R","") &amp; IF(ISNUMBER(SEARCH("R",UPPER(A445))),"R",""),1)</f>
        <v/>
      </c>
    </row>
    <row r="446" spans="1:12" x14ac:dyDescent="0.25">
      <c r="A446" s="64"/>
      <c r="B446" s="64"/>
      <c r="C446" s="64"/>
      <c r="D446" s="64"/>
      <c r="E446" s="62"/>
      <c r="F446" s="64"/>
      <c r="G446" s="64"/>
      <c r="H446" s="64"/>
      <c r="I446" s="79">
        <f t="shared" si="12"/>
        <v>0</v>
      </c>
      <c r="J446" s="64"/>
      <c r="K446" s="15" t="str">
        <f t="shared" si="11"/>
        <v/>
      </c>
      <c r="L446" s="15" t="str">
        <f>LEFT(IF(ISNUMBER(SEARCH("R",UPPER(PTC_Enrolments!A550))),"R","") &amp; IF(ISNUMBER(SEARCH("R",UPPER(A446))),"R",""),1)</f>
        <v/>
      </c>
    </row>
    <row r="447" spans="1:12" x14ac:dyDescent="0.25">
      <c r="A447" s="64"/>
      <c r="B447" s="64"/>
      <c r="C447" s="64"/>
      <c r="D447" s="64"/>
      <c r="E447" s="62"/>
      <c r="F447" s="64"/>
      <c r="G447" s="64"/>
      <c r="H447" s="64"/>
      <c r="I447" s="79">
        <f t="shared" si="12"/>
        <v>0</v>
      </c>
      <c r="J447" s="64"/>
      <c r="K447" s="15" t="str">
        <f t="shared" si="11"/>
        <v/>
      </c>
      <c r="L447" s="15" t="str">
        <f>LEFT(IF(ISNUMBER(SEARCH("R",UPPER(PTC_Enrolments!A551))),"R","") &amp; IF(ISNUMBER(SEARCH("R",UPPER(A447))),"R",""),1)</f>
        <v/>
      </c>
    </row>
    <row r="448" spans="1:12" x14ac:dyDescent="0.25">
      <c r="A448" s="64"/>
      <c r="B448" s="64"/>
      <c r="C448" s="64"/>
      <c r="D448" s="64"/>
      <c r="E448" s="62"/>
      <c r="F448" s="64"/>
      <c r="G448" s="64"/>
      <c r="H448" s="64"/>
      <c r="I448" s="79">
        <f t="shared" si="12"/>
        <v>0</v>
      </c>
      <c r="J448" s="64"/>
      <c r="K448" s="15" t="str">
        <f t="shared" si="11"/>
        <v/>
      </c>
      <c r="L448" s="15" t="str">
        <f>LEFT(IF(ISNUMBER(SEARCH("R",UPPER(PTC_Enrolments!A552))),"R","") &amp; IF(ISNUMBER(SEARCH("R",UPPER(A448))),"R",""),1)</f>
        <v/>
      </c>
    </row>
    <row r="449" spans="1:12" x14ac:dyDescent="0.25">
      <c r="A449" s="64"/>
      <c r="B449" s="64"/>
      <c r="C449" s="64"/>
      <c r="D449" s="64"/>
      <c r="E449" s="62"/>
      <c r="F449" s="64"/>
      <c r="G449" s="64"/>
      <c r="H449" s="64"/>
      <c r="I449" s="79">
        <f t="shared" si="12"/>
        <v>0</v>
      </c>
      <c r="J449" s="64"/>
      <c r="K449" s="15" t="str">
        <f t="shared" si="11"/>
        <v/>
      </c>
      <c r="L449" s="15" t="str">
        <f>LEFT(IF(ISNUMBER(SEARCH("R",UPPER(PTC_Enrolments!A553))),"R","") &amp; IF(ISNUMBER(SEARCH("R",UPPER(A449))),"R",""),1)</f>
        <v/>
      </c>
    </row>
    <row r="450" spans="1:12" x14ac:dyDescent="0.25">
      <c r="A450" s="64"/>
      <c r="B450" s="64"/>
      <c r="C450" s="64"/>
      <c r="D450" s="64"/>
      <c r="E450" s="62"/>
      <c r="F450" s="64"/>
      <c r="G450" s="64"/>
      <c r="H450" s="64"/>
      <c r="I450" s="79">
        <f t="shared" si="12"/>
        <v>0</v>
      </c>
      <c r="J450" s="64"/>
      <c r="K450" s="15" t="str">
        <f t="shared" si="11"/>
        <v/>
      </c>
      <c r="L450" s="15" t="str">
        <f>LEFT(IF(ISNUMBER(SEARCH("R",UPPER(PTC_Enrolments!A554))),"R","") &amp; IF(ISNUMBER(SEARCH("R",UPPER(A450))),"R",""),1)</f>
        <v/>
      </c>
    </row>
    <row r="451" spans="1:12" x14ac:dyDescent="0.25">
      <c r="A451" s="64"/>
      <c r="B451" s="64"/>
      <c r="C451" s="64"/>
      <c r="D451" s="64"/>
      <c r="E451" s="62"/>
      <c r="F451" s="64"/>
      <c r="G451" s="64"/>
      <c r="H451" s="64"/>
      <c r="I451" s="79">
        <f t="shared" si="12"/>
        <v>0</v>
      </c>
      <c r="J451" s="64"/>
      <c r="K451" s="15" t="str">
        <f t="shared" si="11"/>
        <v/>
      </c>
      <c r="L451" s="15" t="str">
        <f>LEFT(IF(ISNUMBER(SEARCH("R",UPPER(PTC_Enrolments!A555))),"R","") &amp; IF(ISNUMBER(SEARCH("R",UPPER(A451))),"R",""),1)</f>
        <v/>
      </c>
    </row>
    <row r="452" spans="1:12" x14ac:dyDescent="0.25">
      <c r="A452" s="64"/>
      <c r="B452" s="64"/>
      <c r="C452" s="64"/>
      <c r="D452" s="64"/>
      <c r="E452" s="62"/>
      <c r="F452" s="64"/>
      <c r="G452" s="64"/>
      <c r="H452" s="64"/>
      <c r="I452" s="79">
        <f t="shared" si="12"/>
        <v>0</v>
      </c>
      <c r="J452" s="64"/>
      <c r="K452" s="15" t="str">
        <f t="shared" si="11"/>
        <v/>
      </c>
      <c r="L452" s="15" t="str">
        <f>LEFT(IF(ISNUMBER(SEARCH("R",UPPER(PTC_Enrolments!A556))),"R","") &amp; IF(ISNUMBER(SEARCH("R",UPPER(A452))),"R",""),1)</f>
        <v/>
      </c>
    </row>
    <row r="453" spans="1:12" x14ac:dyDescent="0.25">
      <c r="A453" s="64"/>
      <c r="B453" s="64"/>
      <c r="C453" s="64"/>
      <c r="D453" s="64"/>
      <c r="E453" s="62"/>
      <c r="F453" s="64"/>
      <c r="G453" s="64"/>
      <c r="H453" s="64"/>
      <c r="I453" s="79">
        <f t="shared" si="12"/>
        <v>0</v>
      </c>
      <c r="J453" s="64"/>
      <c r="K453" s="15" t="str">
        <f t="shared" ref="K453:K499" si="13">IF(AND(B453&lt;&gt;"",E453 &amp; F453=""),"No Email Address","")</f>
        <v/>
      </c>
      <c r="L453" s="15" t="str">
        <f>LEFT(IF(ISNUMBER(SEARCH("R",UPPER(PTC_Enrolments!A557))),"R","") &amp; IF(ISNUMBER(SEARCH("R",UPPER(A453))),"R",""),1)</f>
        <v/>
      </c>
    </row>
    <row r="454" spans="1:12" x14ac:dyDescent="0.25">
      <c r="A454" s="64"/>
      <c r="B454" s="64"/>
      <c r="C454" s="64"/>
      <c r="D454" s="64"/>
      <c r="E454" s="62"/>
      <c r="F454" s="64"/>
      <c r="G454" s="64"/>
      <c r="H454" s="64"/>
      <c r="I454" s="79">
        <f t="shared" si="12"/>
        <v>0</v>
      </c>
      <c r="J454" s="64"/>
      <c r="K454" s="15" t="str">
        <f t="shared" si="13"/>
        <v/>
      </c>
      <c r="L454" s="15" t="str">
        <f>LEFT(IF(ISNUMBER(SEARCH("R",UPPER(PTC_Enrolments!A558))),"R","") &amp; IF(ISNUMBER(SEARCH("R",UPPER(A454))),"R",""),1)</f>
        <v/>
      </c>
    </row>
    <row r="455" spans="1:12" x14ac:dyDescent="0.25">
      <c r="A455" s="64"/>
      <c r="B455" s="64"/>
      <c r="C455" s="64"/>
      <c r="D455" s="64"/>
      <c r="E455" s="62"/>
      <c r="F455" s="64"/>
      <c r="G455" s="64"/>
      <c r="H455" s="64"/>
      <c r="I455" s="79">
        <f t="shared" si="12"/>
        <v>0</v>
      </c>
      <c r="J455" s="64"/>
      <c r="K455" s="15" t="str">
        <f t="shared" si="13"/>
        <v/>
      </c>
      <c r="L455" s="15" t="str">
        <f>LEFT(IF(ISNUMBER(SEARCH("R",UPPER(PTC_Enrolments!A559))),"R","") &amp; IF(ISNUMBER(SEARCH("R",UPPER(A455))),"R",""),1)</f>
        <v/>
      </c>
    </row>
    <row r="456" spans="1:12" x14ac:dyDescent="0.25">
      <c r="A456" s="64"/>
      <c r="B456" s="64"/>
      <c r="C456" s="64"/>
      <c r="D456" s="64"/>
      <c r="E456" s="62"/>
      <c r="F456" s="64"/>
      <c r="G456" s="64"/>
      <c r="H456" s="64"/>
      <c r="I456" s="79">
        <f t="shared" si="12"/>
        <v>0</v>
      </c>
      <c r="J456" s="64"/>
      <c r="K456" s="15" t="str">
        <f t="shared" si="13"/>
        <v/>
      </c>
      <c r="L456" s="15" t="str">
        <f>LEFT(IF(ISNUMBER(SEARCH("R",UPPER(PTC_Enrolments!A560))),"R","") &amp; IF(ISNUMBER(SEARCH("R",UPPER(A456))),"R",""),1)</f>
        <v/>
      </c>
    </row>
    <row r="457" spans="1:12" x14ac:dyDescent="0.25">
      <c r="A457" s="64"/>
      <c r="B457" s="64"/>
      <c r="C457" s="64"/>
      <c r="D457" s="64"/>
      <c r="E457" s="62"/>
      <c r="F457" s="64"/>
      <c r="G457" s="64"/>
      <c r="H457" s="64"/>
      <c r="I457" s="79">
        <f t="shared" si="12"/>
        <v>0</v>
      </c>
      <c r="J457" s="64"/>
      <c r="K457" s="15" t="str">
        <f t="shared" si="13"/>
        <v/>
      </c>
      <c r="L457" s="15" t="str">
        <f>LEFT(IF(ISNUMBER(SEARCH("R",UPPER(PTC_Enrolments!A561))),"R","") &amp; IF(ISNUMBER(SEARCH("R",UPPER(A457))),"R",""),1)</f>
        <v/>
      </c>
    </row>
    <row r="458" spans="1:12" x14ac:dyDescent="0.25">
      <c r="A458" s="64"/>
      <c r="B458" s="64"/>
      <c r="C458" s="64"/>
      <c r="D458" s="64"/>
      <c r="E458" s="62"/>
      <c r="F458" s="64"/>
      <c r="G458" s="64"/>
      <c r="H458" s="64"/>
      <c r="I458" s="79">
        <f t="shared" ref="I458:I509" si="14">IF(LOWER(G458)="y",$L$7,0)+IF(H458&lt;&gt;"",20,0)</f>
        <v>0</v>
      </c>
      <c r="J458" s="64"/>
      <c r="K458" s="15" t="str">
        <f t="shared" si="13"/>
        <v/>
      </c>
      <c r="L458" s="15" t="str">
        <f>LEFT(IF(ISNUMBER(SEARCH("R",UPPER(PTC_Enrolments!A562))),"R","") &amp; IF(ISNUMBER(SEARCH("R",UPPER(A458))),"R",""),1)</f>
        <v/>
      </c>
    </row>
    <row r="459" spans="1:12" x14ac:dyDescent="0.25">
      <c r="A459" s="64"/>
      <c r="B459" s="64"/>
      <c r="C459" s="64"/>
      <c r="D459" s="64"/>
      <c r="E459" s="62"/>
      <c r="F459" s="64"/>
      <c r="G459" s="64"/>
      <c r="H459" s="64"/>
      <c r="I459" s="79">
        <f t="shared" si="14"/>
        <v>0</v>
      </c>
      <c r="J459" s="64"/>
      <c r="K459" s="15" t="str">
        <f t="shared" si="13"/>
        <v/>
      </c>
      <c r="L459" s="15" t="str">
        <f>LEFT(IF(ISNUMBER(SEARCH("R",UPPER(PTC_Enrolments!A563))),"R","") &amp; IF(ISNUMBER(SEARCH("R",UPPER(A459))),"R",""),1)</f>
        <v/>
      </c>
    </row>
    <row r="460" spans="1:12" x14ac:dyDescent="0.25">
      <c r="A460" s="64"/>
      <c r="B460" s="64"/>
      <c r="C460" s="64"/>
      <c r="D460" s="64"/>
      <c r="E460" s="62"/>
      <c r="F460" s="64"/>
      <c r="G460" s="64"/>
      <c r="H460" s="64"/>
      <c r="I460" s="79">
        <f t="shared" si="14"/>
        <v>0</v>
      </c>
      <c r="J460" s="64"/>
      <c r="K460" s="15" t="str">
        <f t="shared" si="13"/>
        <v/>
      </c>
      <c r="L460" s="15" t="str">
        <f>LEFT(IF(ISNUMBER(SEARCH("R",UPPER(PTC_Enrolments!A564))),"R","") &amp; IF(ISNUMBER(SEARCH("R",UPPER(A460))),"R",""),1)</f>
        <v/>
      </c>
    </row>
    <row r="461" spans="1:12" x14ac:dyDescent="0.25">
      <c r="A461" s="64"/>
      <c r="B461" s="64"/>
      <c r="C461" s="64"/>
      <c r="D461" s="64"/>
      <c r="E461" s="62"/>
      <c r="F461" s="64"/>
      <c r="G461" s="64"/>
      <c r="H461" s="64"/>
      <c r="I461" s="79">
        <f t="shared" si="14"/>
        <v>0</v>
      </c>
      <c r="J461" s="64"/>
      <c r="K461" s="15" t="str">
        <f t="shared" si="13"/>
        <v/>
      </c>
      <c r="L461" s="15" t="str">
        <f>LEFT(IF(ISNUMBER(SEARCH("R",UPPER(PTC_Enrolments!A565))),"R","") &amp; IF(ISNUMBER(SEARCH("R",UPPER(A461))),"R",""),1)</f>
        <v/>
      </c>
    </row>
    <row r="462" spans="1:12" x14ac:dyDescent="0.25">
      <c r="A462" s="64"/>
      <c r="B462" s="64"/>
      <c r="C462" s="64"/>
      <c r="D462" s="64"/>
      <c r="E462" s="62"/>
      <c r="F462" s="64"/>
      <c r="G462" s="64"/>
      <c r="H462" s="64"/>
      <c r="I462" s="79">
        <f t="shared" si="14"/>
        <v>0</v>
      </c>
      <c r="J462" s="64"/>
      <c r="K462" s="15" t="str">
        <f t="shared" si="13"/>
        <v/>
      </c>
      <c r="L462" s="15" t="str">
        <f>LEFT(IF(ISNUMBER(SEARCH("R",UPPER(PTC_Enrolments!A566))),"R","") &amp; IF(ISNUMBER(SEARCH("R",UPPER(A462))),"R",""),1)</f>
        <v/>
      </c>
    </row>
    <row r="463" spans="1:12" x14ac:dyDescent="0.25">
      <c r="A463" s="64"/>
      <c r="B463" s="64"/>
      <c r="C463" s="64"/>
      <c r="D463" s="64"/>
      <c r="E463" s="62"/>
      <c r="F463" s="64"/>
      <c r="G463" s="64"/>
      <c r="H463" s="64"/>
      <c r="I463" s="79">
        <f t="shared" si="14"/>
        <v>0</v>
      </c>
      <c r="J463" s="64"/>
      <c r="K463" s="15" t="str">
        <f t="shared" si="13"/>
        <v/>
      </c>
      <c r="L463" s="15" t="str">
        <f>LEFT(IF(ISNUMBER(SEARCH("R",UPPER(PTC_Enrolments!A567))),"R","") &amp; IF(ISNUMBER(SEARCH("R",UPPER(A463))),"R",""),1)</f>
        <v/>
      </c>
    </row>
    <row r="464" spans="1:12" x14ac:dyDescent="0.25">
      <c r="A464" s="64"/>
      <c r="B464" s="64"/>
      <c r="C464" s="64"/>
      <c r="D464" s="64"/>
      <c r="E464" s="62"/>
      <c r="F464" s="64"/>
      <c r="G464" s="64"/>
      <c r="H464" s="64"/>
      <c r="I464" s="79">
        <f t="shared" si="14"/>
        <v>0</v>
      </c>
      <c r="J464" s="64"/>
      <c r="K464" s="15" t="str">
        <f t="shared" si="13"/>
        <v/>
      </c>
      <c r="L464" s="15" t="str">
        <f>LEFT(IF(ISNUMBER(SEARCH("R",UPPER(PTC_Enrolments!A568))),"R","") &amp; IF(ISNUMBER(SEARCH("R",UPPER(A464))),"R",""),1)</f>
        <v/>
      </c>
    </row>
    <row r="465" spans="1:12" x14ac:dyDescent="0.25">
      <c r="A465" s="64"/>
      <c r="B465" s="64"/>
      <c r="C465" s="64"/>
      <c r="D465" s="64"/>
      <c r="E465" s="62"/>
      <c r="F465" s="64"/>
      <c r="G465" s="64"/>
      <c r="H465" s="64"/>
      <c r="I465" s="79">
        <f t="shared" si="14"/>
        <v>0</v>
      </c>
      <c r="J465" s="64"/>
      <c r="K465" s="15" t="str">
        <f t="shared" si="13"/>
        <v/>
      </c>
      <c r="L465" s="15" t="str">
        <f>LEFT(IF(ISNUMBER(SEARCH("R",UPPER(PTC_Enrolments!A569))),"R","") &amp; IF(ISNUMBER(SEARCH("R",UPPER(A465))),"R",""),1)</f>
        <v/>
      </c>
    </row>
    <row r="466" spans="1:12" x14ac:dyDescent="0.25">
      <c r="A466" s="64"/>
      <c r="B466" s="64"/>
      <c r="C466" s="64"/>
      <c r="D466" s="64"/>
      <c r="E466" s="62"/>
      <c r="F466" s="64"/>
      <c r="G466" s="64"/>
      <c r="H466" s="64"/>
      <c r="I466" s="79">
        <f t="shared" si="14"/>
        <v>0</v>
      </c>
      <c r="J466" s="64"/>
      <c r="K466" s="15" t="str">
        <f t="shared" si="13"/>
        <v/>
      </c>
      <c r="L466" s="15" t="str">
        <f>LEFT(IF(ISNUMBER(SEARCH("R",UPPER(PTC_Enrolments!A570))),"R","") &amp; IF(ISNUMBER(SEARCH("R",UPPER(A466))),"R",""),1)</f>
        <v/>
      </c>
    </row>
    <row r="467" spans="1:12" x14ac:dyDescent="0.25">
      <c r="A467" s="64"/>
      <c r="B467" s="64"/>
      <c r="C467" s="64"/>
      <c r="D467" s="64"/>
      <c r="E467" s="62"/>
      <c r="F467" s="64"/>
      <c r="G467" s="64"/>
      <c r="H467" s="64"/>
      <c r="I467" s="79">
        <f t="shared" si="14"/>
        <v>0</v>
      </c>
      <c r="J467" s="64"/>
      <c r="K467" s="15" t="str">
        <f t="shared" si="13"/>
        <v/>
      </c>
      <c r="L467" s="15" t="str">
        <f>LEFT(IF(ISNUMBER(SEARCH("R",UPPER(PTC_Enrolments!A571))),"R","") &amp; IF(ISNUMBER(SEARCH("R",UPPER(A467))),"R",""),1)</f>
        <v/>
      </c>
    </row>
    <row r="468" spans="1:12" x14ac:dyDescent="0.25">
      <c r="A468" s="64"/>
      <c r="B468" s="64"/>
      <c r="C468" s="64"/>
      <c r="D468" s="64"/>
      <c r="E468" s="62"/>
      <c r="F468" s="64"/>
      <c r="G468" s="64"/>
      <c r="H468" s="64"/>
      <c r="I468" s="79">
        <f t="shared" si="14"/>
        <v>0</v>
      </c>
      <c r="J468" s="64"/>
      <c r="K468" s="15" t="str">
        <f t="shared" si="13"/>
        <v/>
      </c>
      <c r="L468" s="15" t="str">
        <f>LEFT(IF(ISNUMBER(SEARCH("R",UPPER(PTC_Enrolments!A572))),"R","") &amp; IF(ISNUMBER(SEARCH("R",UPPER(A468))),"R",""),1)</f>
        <v/>
      </c>
    </row>
    <row r="469" spans="1:12" x14ac:dyDescent="0.25">
      <c r="A469" s="64"/>
      <c r="B469" s="64"/>
      <c r="C469" s="64"/>
      <c r="D469" s="64"/>
      <c r="E469" s="62"/>
      <c r="F469" s="64"/>
      <c r="G469" s="64"/>
      <c r="H469" s="64"/>
      <c r="I469" s="79">
        <f t="shared" si="14"/>
        <v>0</v>
      </c>
      <c r="J469" s="64"/>
      <c r="K469" s="15" t="str">
        <f t="shared" si="13"/>
        <v/>
      </c>
      <c r="L469" s="15" t="str">
        <f>LEFT(IF(ISNUMBER(SEARCH("R",UPPER(PTC_Enrolments!A573))),"R","") &amp; IF(ISNUMBER(SEARCH("R",UPPER(A469))),"R",""),1)</f>
        <v/>
      </c>
    </row>
    <row r="470" spans="1:12" x14ac:dyDescent="0.25">
      <c r="A470" s="64"/>
      <c r="B470" s="64"/>
      <c r="C470" s="64"/>
      <c r="D470" s="64"/>
      <c r="E470" s="62"/>
      <c r="F470" s="64"/>
      <c r="G470" s="64"/>
      <c r="H470" s="64"/>
      <c r="I470" s="79">
        <f t="shared" si="14"/>
        <v>0</v>
      </c>
      <c r="J470" s="64"/>
      <c r="K470" s="15" t="str">
        <f t="shared" si="13"/>
        <v/>
      </c>
      <c r="L470" s="15" t="str">
        <f>LEFT(IF(ISNUMBER(SEARCH("R",UPPER(PTC_Enrolments!A574))),"R","") &amp; IF(ISNUMBER(SEARCH("R",UPPER(A470))),"R",""),1)</f>
        <v/>
      </c>
    </row>
    <row r="471" spans="1:12" x14ac:dyDescent="0.25">
      <c r="A471" s="64"/>
      <c r="B471" s="64"/>
      <c r="C471" s="64"/>
      <c r="D471" s="64"/>
      <c r="E471" s="62"/>
      <c r="F471" s="64"/>
      <c r="G471" s="64"/>
      <c r="H471" s="64"/>
      <c r="I471" s="79">
        <f t="shared" si="14"/>
        <v>0</v>
      </c>
      <c r="J471" s="64"/>
      <c r="K471" s="15" t="str">
        <f t="shared" si="13"/>
        <v/>
      </c>
      <c r="L471" s="15" t="str">
        <f>LEFT(IF(ISNUMBER(SEARCH("R",UPPER(PTC_Enrolments!A575))),"R","") &amp; IF(ISNUMBER(SEARCH("R",UPPER(A471))),"R",""),1)</f>
        <v/>
      </c>
    </row>
    <row r="472" spans="1:12" x14ac:dyDescent="0.25">
      <c r="A472" s="64"/>
      <c r="B472" s="64"/>
      <c r="C472" s="64"/>
      <c r="D472" s="64"/>
      <c r="E472" s="62"/>
      <c r="F472" s="64"/>
      <c r="G472" s="64"/>
      <c r="H472" s="64"/>
      <c r="I472" s="79">
        <f t="shared" si="14"/>
        <v>0</v>
      </c>
      <c r="J472" s="64"/>
      <c r="K472" s="15" t="str">
        <f t="shared" si="13"/>
        <v/>
      </c>
      <c r="L472" s="15" t="str">
        <f>LEFT(IF(ISNUMBER(SEARCH("R",UPPER(PTC_Enrolments!A576))),"R","") &amp; IF(ISNUMBER(SEARCH("R",UPPER(A472))),"R",""),1)</f>
        <v/>
      </c>
    </row>
    <row r="473" spans="1:12" x14ac:dyDescent="0.25">
      <c r="A473" s="64"/>
      <c r="B473" s="64"/>
      <c r="C473" s="64"/>
      <c r="D473" s="64"/>
      <c r="E473" s="62"/>
      <c r="F473" s="64"/>
      <c r="G473" s="64"/>
      <c r="H473" s="64"/>
      <c r="I473" s="79">
        <f t="shared" si="14"/>
        <v>0</v>
      </c>
      <c r="J473" s="64"/>
      <c r="K473" s="15" t="str">
        <f t="shared" si="13"/>
        <v/>
      </c>
      <c r="L473" s="15" t="str">
        <f>LEFT(IF(ISNUMBER(SEARCH("R",UPPER(PTC_Enrolments!A577))),"R","") &amp; IF(ISNUMBER(SEARCH("R",UPPER(A473))),"R",""),1)</f>
        <v/>
      </c>
    </row>
    <row r="474" spans="1:12" x14ac:dyDescent="0.25">
      <c r="A474" s="64"/>
      <c r="B474" s="64"/>
      <c r="C474" s="64"/>
      <c r="D474" s="64"/>
      <c r="E474" s="62"/>
      <c r="F474" s="64"/>
      <c r="G474" s="64"/>
      <c r="H474" s="64"/>
      <c r="I474" s="79">
        <f t="shared" si="14"/>
        <v>0</v>
      </c>
      <c r="J474" s="64"/>
      <c r="K474" s="15" t="str">
        <f t="shared" si="13"/>
        <v/>
      </c>
      <c r="L474" s="15" t="str">
        <f>LEFT(IF(ISNUMBER(SEARCH("R",UPPER(PTC_Enrolments!A578))),"R","") &amp; IF(ISNUMBER(SEARCH("R",UPPER(A474))),"R",""),1)</f>
        <v/>
      </c>
    </row>
    <row r="475" spans="1:12" x14ac:dyDescent="0.25">
      <c r="A475" s="64"/>
      <c r="B475" s="64"/>
      <c r="C475" s="64"/>
      <c r="D475" s="64"/>
      <c r="E475" s="62"/>
      <c r="F475" s="64"/>
      <c r="G475" s="64"/>
      <c r="H475" s="64"/>
      <c r="I475" s="79">
        <f t="shared" si="14"/>
        <v>0</v>
      </c>
      <c r="J475" s="64"/>
      <c r="K475" s="15" t="str">
        <f t="shared" si="13"/>
        <v/>
      </c>
      <c r="L475" s="15" t="str">
        <f>LEFT(IF(ISNUMBER(SEARCH("R",UPPER(PTC_Enrolments!A579))),"R","") &amp; IF(ISNUMBER(SEARCH("R",UPPER(A475))),"R",""),1)</f>
        <v/>
      </c>
    </row>
    <row r="476" spans="1:12" x14ac:dyDescent="0.25">
      <c r="A476" s="64"/>
      <c r="B476" s="64"/>
      <c r="C476" s="64"/>
      <c r="D476" s="64"/>
      <c r="E476" s="62"/>
      <c r="F476" s="64"/>
      <c r="G476" s="64"/>
      <c r="H476" s="64"/>
      <c r="I476" s="79">
        <f t="shared" si="14"/>
        <v>0</v>
      </c>
      <c r="J476" s="64"/>
      <c r="K476" s="15" t="str">
        <f t="shared" si="13"/>
        <v/>
      </c>
      <c r="L476" s="15" t="str">
        <f>LEFT(IF(ISNUMBER(SEARCH("R",UPPER(PTC_Enrolments!A580))),"R","") &amp; IF(ISNUMBER(SEARCH("R",UPPER(A476))),"R",""),1)</f>
        <v/>
      </c>
    </row>
    <row r="477" spans="1:12" x14ac:dyDescent="0.25">
      <c r="A477" s="64"/>
      <c r="B477" s="64"/>
      <c r="C477" s="64"/>
      <c r="D477" s="64"/>
      <c r="E477" s="62"/>
      <c r="F477" s="64"/>
      <c r="G477" s="64"/>
      <c r="H477" s="64"/>
      <c r="I477" s="79">
        <f t="shared" si="14"/>
        <v>0</v>
      </c>
      <c r="J477" s="64"/>
      <c r="K477" s="15" t="str">
        <f t="shared" si="13"/>
        <v/>
      </c>
      <c r="L477" s="15" t="str">
        <f>LEFT(IF(ISNUMBER(SEARCH("R",UPPER(PTC_Enrolments!A581))),"R","") &amp; IF(ISNUMBER(SEARCH("R",UPPER(A477))),"R",""),1)</f>
        <v/>
      </c>
    </row>
    <row r="478" spans="1:12" x14ac:dyDescent="0.25">
      <c r="A478" s="64"/>
      <c r="B478" s="64"/>
      <c r="C478" s="64"/>
      <c r="D478" s="64"/>
      <c r="E478" s="62"/>
      <c r="F478" s="64"/>
      <c r="G478" s="64"/>
      <c r="H478" s="64"/>
      <c r="I478" s="79">
        <f t="shared" si="14"/>
        <v>0</v>
      </c>
      <c r="J478" s="64"/>
      <c r="K478" s="15" t="str">
        <f t="shared" si="13"/>
        <v/>
      </c>
      <c r="L478" s="15" t="str">
        <f>LEFT(IF(ISNUMBER(SEARCH("R",UPPER(PTC_Enrolments!A582))),"R","") &amp; IF(ISNUMBER(SEARCH("R",UPPER(A478))),"R",""),1)</f>
        <v/>
      </c>
    </row>
    <row r="479" spans="1:12" x14ac:dyDescent="0.25">
      <c r="A479" s="64"/>
      <c r="B479" s="64"/>
      <c r="C479" s="64"/>
      <c r="D479" s="64"/>
      <c r="E479" s="62"/>
      <c r="F479" s="64"/>
      <c r="G479" s="64"/>
      <c r="H479" s="64"/>
      <c r="I479" s="79">
        <f t="shared" si="14"/>
        <v>0</v>
      </c>
      <c r="J479" s="64"/>
      <c r="K479" s="15" t="str">
        <f t="shared" si="13"/>
        <v/>
      </c>
      <c r="L479" s="15" t="str">
        <f>LEFT(IF(ISNUMBER(SEARCH("R",UPPER(PTC_Enrolments!A583))),"R","") &amp; IF(ISNUMBER(SEARCH("R",UPPER(A479))),"R",""),1)</f>
        <v/>
      </c>
    </row>
    <row r="480" spans="1:12" x14ac:dyDescent="0.25">
      <c r="A480" s="64"/>
      <c r="B480" s="64"/>
      <c r="C480" s="64"/>
      <c r="D480" s="64"/>
      <c r="E480" s="62"/>
      <c r="F480" s="64"/>
      <c r="G480" s="64"/>
      <c r="H480" s="64"/>
      <c r="I480" s="79">
        <f t="shared" si="14"/>
        <v>0</v>
      </c>
      <c r="J480" s="64"/>
      <c r="K480" s="15" t="str">
        <f t="shared" si="13"/>
        <v/>
      </c>
      <c r="L480" s="15" t="str">
        <f>LEFT(IF(ISNUMBER(SEARCH("R",UPPER(PTC_Enrolments!A584))),"R","") &amp; IF(ISNUMBER(SEARCH("R",UPPER(A480))),"R",""),1)</f>
        <v/>
      </c>
    </row>
    <row r="481" spans="1:12" x14ac:dyDescent="0.25">
      <c r="A481" s="64"/>
      <c r="B481" s="64"/>
      <c r="C481" s="64"/>
      <c r="D481" s="64"/>
      <c r="E481" s="62"/>
      <c r="F481" s="64"/>
      <c r="G481" s="64"/>
      <c r="H481" s="64"/>
      <c r="I481" s="79">
        <f t="shared" si="14"/>
        <v>0</v>
      </c>
      <c r="J481" s="64"/>
      <c r="K481" s="15" t="str">
        <f t="shared" si="13"/>
        <v/>
      </c>
      <c r="L481" s="15" t="str">
        <f>LEFT(IF(ISNUMBER(SEARCH("R",UPPER(PTC_Enrolments!A585))),"R","") &amp; IF(ISNUMBER(SEARCH("R",UPPER(A481))),"R",""),1)</f>
        <v/>
      </c>
    </row>
    <row r="482" spans="1:12" x14ac:dyDescent="0.25">
      <c r="A482" s="64"/>
      <c r="B482" s="64"/>
      <c r="C482" s="64"/>
      <c r="D482" s="64"/>
      <c r="E482" s="62"/>
      <c r="F482" s="64"/>
      <c r="G482" s="64"/>
      <c r="H482" s="64"/>
      <c r="I482" s="79">
        <f t="shared" si="14"/>
        <v>0</v>
      </c>
      <c r="J482" s="64"/>
      <c r="K482" s="15" t="str">
        <f t="shared" si="13"/>
        <v/>
      </c>
      <c r="L482" s="15" t="str">
        <f>LEFT(IF(ISNUMBER(SEARCH("R",UPPER(PTC_Enrolments!A586))),"R","") &amp; IF(ISNUMBER(SEARCH("R",UPPER(A482))),"R",""),1)</f>
        <v/>
      </c>
    </row>
    <row r="483" spans="1:12" x14ac:dyDescent="0.25">
      <c r="A483" s="64"/>
      <c r="B483" s="64"/>
      <c r="C483" s="64"/>
      <c r="D483" s="64"/>
      <c r="E483" s="62"/>
      <c r="F483" s="64"/>
      <c r="G483" s="64"/>
      <c r="H483" s="64"/>
      <c r="I483" s="79">
        <f t="shared" si="14"/>
        <v>0</v>
      </c>
      <c r="J483" s="64"/>
      <c r="K483" s="15" t="str">
        <f t="shared" si="13"/>
        <v/>
      </c>
      <c r="L483" s="15" t="str">
        <f>LEFT(IF(ISNUMBER(SEARCH("R",UPPER(PTC_Enrolments!A587))),"R","") &amp; IF(ISNUMBER(SEARCH("R",UPPER(A483))),"R",""),1)</f>
        <v/>
      </c>
    </row>
    <row r="484" spans="1:12" x14ac:dyDescent="0.25">
      <c r="A484" s="64"/>
      <c r="B484" s="64"/>
      <c r="C484" s="64"/>
      <c r="D484" s="64"/>
      <c r="E484" s="62"/>
      <c r="F484" s="64"/>
      <c r="G484" s="64"/>
      <c r="H484" s="64"/>
      <c r="I484" s="79">
        <f t="shared" si="14"/>
        <v>0</v>
      </c>
      <c r="J484" s="64"/>
      <c r="K484" s="15" t="str">
        <f t="shared" si="13"/>
        <v/>
      </c>
      <c r="L484" s="15" t="str">
        <f>LEFT(IF(ISNUMBER(SEARCH("R",UPPER(PTC_Enrolments!A588))),"R","") &amp; IF(ISNUMBER(SEARCH("R",UPPER(A484))),"R",""),1)</f>
        <v/>
      </c>
    </row>
    <row r="485" spans="1:12" x14ac:dyDescent="0.25">
      <c r="A485" s="64"/>
      <c r="B485" s="64"/>
      <c r="C485" s="64"/>
      <c r="D485" s="64"/>
      <c r="E485" s="62"/>
      <c r="F485" s="64"/>
      <c r="G485" s="64"/>
      <c r="H485" s="64"/>
      <c r="I485" s="79">
        <f t="shared" si="14"/>
        <v>0</v>
      </c>
      <c r="J485" s="64"/>
      <c r="K485" s="15" t="str">
        <f t="shared" si="13"/>
        <v/>
      </c>
      <c r="L485" s="15" t="str">
        <f>LEFT(IF(ISNUMBER(SEARCH("R",UPPER(PTC_Enrolments!A589))),"R","") &amp; IF(ISNUMBER(SEARCH("R",UPPER(A485))),"R",""),1)</f>
        <v/>
      </c>
    </row>
    <row r="486" spans="1:12" x14ac:dyDescent="0.25">
      <c r="A486" s="64"/>
      <c r="B486" s="64"/>
      <c r="C486" s="64"/>
      <c r="D486" s="64"/>
      <c r="E486" s="62"/>
      <c r="F486" s="64"/>
      <c r="G486" s="64"/>
      <c r="H486" s="64"/>
      <c r="I486" s="79">
        <f t="shared" si="14"/>
        <v>0</v>
      </c>
      <c r="J486" s="64"/>
      <c r="K486" s="15" t="str">
        <f t="shared" si="13"/>
        <v/>
      </c>
      <c r="L486" s="15" t="str">
        <f>LEFT(IF(ISNUMBER(SEARCH("R",UPPER(PTC_Enrolments!A590))),"R","") &amp; IF(ISNUMBER(SEARCH("R",UPPER(A486))),"R",""),1)</f>
        <v/>
      </c>
    </row>
    <row r="487" spans="1:12" x14ac:dyDescent="0.25">
      <c r="A487" s="64"/>
      <c r="B487" s="64"/>
      <c r="C487" s="64"/>
      <c r="D487" s="64"/>
      <c r="E487" s="62"/>
      <c r="F487" s="64"/>
      <c r="G487" s="64"/>
      <c r="H487" s="64"/>
      <c r="I487" s="79">
        <f t="shared" si="14"/>
        <v>0</v>
      </c>
      <c r="J487" s="64"/>
      <c r="K487" s="15" t="str">
        <f t="shared" si="13"/>
        <v/>
      </c>
      <c r="L487" s="15" t="str">
        <f>LEFT(IF(ISNUMBER(SEARCH("R",UPPER(PTC_Enrolments!A591))),"R","") &amp; IF(ISNUMBER(SEARCH("R",UPPER(A487))),"R",""),1)</f>
        <v/>
      </c>
    </row>
    <row r="488" spans="1:12" x14ac:dyDescent="0.25">
      <c r="A488" s="64"/>
      <c r="B488" s="64"/>
      <c r="C488" s="64"/>
      <c r="D488" s="64"/>
      <c r="E488" s="62"/>
      <c r="F488" s="64"/>
      <c r="G488" s="64"/>
      <c r="H488" s="64"/>
      <c r="I488" s="79">
        <f t="shared" si="14"/>
        <v>0</v>
      </c>
      <c r="J488" s="64"/>
      <c r="K488" s="15" t="str">
        <f t="shared" si="13"/>
        <v/>
      </c>
      <c r="L488" s="15" t="str">
        <f>LEFT(IF(ISNUMBER(SEARCH("R",UPPER(PTC_Enrolments!A592))),"R","") &amp; IF(ISNUMBER(SEARCH("R",UPPER(A488))),"R",""),1)</f>
        <v/>
      </c>
    </row>
    <row r="489" spans="1:12" x14ac:dyDescent="0.25">
      <c r="A489" s="64"/>
      <c r="B489" s="64"/>
      <c r="C489" s="64"/>
      <c r="D489" s="64"/>
      <c r="E489" s="62"/>
      <c r="F489" s="64"/>
      <c r="G489" s="64"/>
      <c r="H489" s="64"/>
      <c r="I489" s="79">
        <f t="shared" si="14"/>
        <v>0</v>
      </c>
      <c r="J489" s="64"/>
      <c r="K489" s="15" t="str">
        <f t="shared" si="13"/>
        <v/>
      </c>
      <c r="L489" s="15" t="str">
        <f>LEFT(IF(ISNUMBER(SEARCH("R",UPPER(PTC_Enrolments!A593))),"R","") &amp; IF(ISNUMBER(SEARCH("R",UPPER(A489))),"R",""),1)</f>
        <v/>
      </c>
    </row>
    <row r="490" spans="1:12" x14ac:dyDescent="0.25">
      <c r="A490" s="64"/>
      <c r="B490" s="64"/>
      <c r="C490" s="64"/>
      <c r="D490" s="64"/>
      <c r="E490" s="62"/>
      <c r="F490" s="64"/>
      <c r="G490" s="64"/>
      <c r="H490" s="64"/>
      <c r="I490" s="79">
        <f t="shared" si="14"/>
        <v>0</v>
      </c>
      <c r="J490" s="64"/>
      <c r="K490" s="15" t="str">
        <f t="shared" si="13"/>
        <v/>
      </c>
      <c r="L490" s="15" t="str">
        <f>LEFT(IF(ISNUMBER(SEARCH("R",UPPER(PTC_Enrolments!A594))),"R","") &amp; IF(ISNUMBER(SEARCH("R",UPPER(A490))),"R",""),1)</f>
        <v/>
      </c>
    </row>
    <row r="491" spans="1:12" x14ac:dyDescent="0.25">
      <c r="A491" s="64"/>
      <c r="B491" s="64"/>
      <c r="C491" s="64"/>
      <c r="D491" s="64"/>
      <c r="E491" s="62"/>
      <c r="F491" s="64"/>
      <c r="G491" s="64"/>
      <c r="H491" s="64"/>
      <c r="I491" s="79">
        <f t="shared" si="14"/>
        <v>0</v>
      </c>
      <c r="J491" s="64"/>
      <c r="K491" s="15" t="str">
        <f t="shared" si="13"/>
        <v/>
      </c>
      <c r="L491" s="15" t="str">
        <f>LEFT(IF(ISNUMBER(SEARCH("R",UPPER(PTC_Enrolments!A595))),"R","") &amp; IF(ISNUMBER(SEARCH("R",UPPER(A491))),"R",""),1)</f>
        <v/>
      </c>
    </row>
    <row r="492" spans="1:12" x14ac:dyDescent="0.25">
      <c r="A492" s="64"/>
      <c r="B492" s="64"/>
      <c r="C492" s="64"/>
      <c r="D492" s="64"/>
      <c r="E492" s="62"/>
      <c r="F492" s="64"/>
      <c r="G492" s="64"/>
      <c r="H492" s="64"/>
      <c r="I492" s="79">
        <f t="shared" si="14"/>
        <v>0</v>
      </c>
      <c r="J492" s="64"/>
      <c r="K492" s="15" t="str">
        <f t="shared" si="13"/>
        <v/>
      </c>
      <c r="L492" s="15" t="str">
        <f>LEFT(IF(ISNUMBER(SEARCH("R",UPPER(PTC_Enrolments!A596))),"R","") &amp; IF(ISNUMBER(SEARCH("R",UPPER(A492))),"R",""),1)</f>
        <v/>
      </c>
    </row>
    <row r="493" spans="1:12" x14ac:dyDescent="0.25">
      <c r="A493" s="64"/>
      <c r="B493" s="64"/>
      <c r="C493" s="64"/>
      <c r="D493" s="64"/>
      <c r="E493" s="62"/>
      <c r="F493" s="64"/>
      <c r="G493" s="64"/>
      <c r="H493" s="64"/>
      <c r="I493" s="79">
        <f t="shared" si="14"/>
        <v>0</v>
      </c>
      <c r="J493" s="64"/>
      <c r="K493" s="15" t="str">
        <f t="shared" si="13"/>
        <v/>
      </c>
      <c r="L493" s="15" t="str">
        <f>LEFT(IF(ISNUMBER(SEARCH("R",UPPER(PTC_Enrolments!A597))),"R","") &amp; IF(ISNUMBER(SEARCH("R",UPPER(A493))),"R",""),1)</f>
        <v/>
      </c>
    </row>
    <row r="494" spans="1:12" x14ac:dyDescent="0.25">
      <c r="A494" s="64"/>
      <c r="B494" s="64"/>
      <c r="C494" s="64"/>
      <c r="D494" s="64"/>
      <c r="E494" s="62"/>
      <c r="F494" s="64"/>
      <c r="G494" s="64"/>
      <c r="H494" s="64"/>
      <c r="I494" s="79">
        <f t="shared" si="14"/>
        <v>0</v>
      </c>
      <c r="J494" s="64"/>
      <c r="K494" s="15" t="str">
        <f t="shared" si="13"/>
        <v/>
      </c>
      <c r="L494" s="15" t="str">
        <f>LEFT(IF(ISNUMBER(SEARCH("R",UPPER(PTC_Enrolments!A598))),"R","") &amp; IF(ISNUMBER(SEARCH("R",UPPER(A494))),"R",""),1)</f>
        <v/>
      </c>
    </row>
    <row r="495" spans="1:12" x14ac:dyDescent="0.25">
      <c r="A495" s="64"/>
      <c r="B495" s="64"/>
      <c r="C495" s="64"/>
      <c r="D495" s="64"/>
      <c r="E495" s="62"/>
      <c r="F495" s="64"/>
      <c r="G495" s="64"/>
      <c r="H495" s="64"/>
      <c r="I495" s="79">
        <f t="shared" si="14"/>
        <v>0</v>
      </c>
      <c r="J495" s="64"/>
      <c r="K495" s="15" t="str">
        <f t="shared" si="13"/>
        <v/>
      </c>
      <c r="L495" s="15" t="str">
        <f>LEFT(IF(ISNUMBER(SEARCH("R",UPPER(PTC_Enrolments!A599))),"R","") &amp; IF(ISNUMBER(SEARCH("R",UPPER(A495))),"R",""),1)</f>
        <v/>
      </c>
    </row>
    <row r="496" spans="1:12" x14ac:dyDescent="0.25">
      <c r="A496" s="64"/>
      <c r="B496" s="64"/>
      <c r="C496" s="64"/>
      <c r="D496" s="64"/>
      <c r="E496" s="62"/>
      <c r="F496" s="64"/>
      <c r="G496" s="64"/>
      <c r="H496" s="64"/>
      <c r="I496" s="79">
        <f t="shared" si="14"/>
        <v>0</v>
      </c>
      <c r="J496" s="64"/>
      <c r="K496" s="15" t="str">
        <f t="shared" si="13"/>
        <v/>
      </c>
      <c r="L496" s="15" t="str">
        <f>LEFT(IF(ISNUMBER(SEARCH("R",UPPER(PTC_Enrolments!A700))),"R","") &amp; IF(ISNUMBER(SEARCH("R",UPPER(A496))),"R",""),1)</f>
        <v/>
      </c>
    </row>
    <row r="497" spans="1:12" x14ac:dyDescent="0.25">
      <c r="A497" s="64"/>
      <c r="B497" s="64"/>
      <c r="C497" s="64"/>
      <c r="D497" s="64"/>
      <c r="E497" s="62"/>
      <c r="F497" s="64"/>
      <c r="G497" s="64"/>
      <c r="H497" s="64"/>
      <c r="I497" s="79">
        <f t="shared" si="14"/>
        <v>0</v>
      </c>
      <c r="J497" s="64"/>
      <c r="K497" s="15" t="str">
        <f t="shared" si="13"/>
        <v/>
      </c>
      <c r="L497" s="15" t="str">
        <f>LEFT(IF(ISNUMBER(SEARCH("R",UPPER(PTC_Enrolments!A701))),"R","") &amp; IF(ISNUMBER(SEARCH("R",UPPER(A497))),"R",""),1)</f>
        <v/>
      </c>
    </row>
    <row r="498" spans="1:12" x14ac:dyDescent="0.25">
      <c r="A498" s="64"/>
      <c r="B498" s="64"/>
      <c r="C498" s="64"/>
      <c r="D498" s="64"/>
      <c r="E498" s="62"/>
      <c r="F498" s="64"/>
      <c r="G498" s="64"/>
      <c r="H498" s="64"/>
      <c r="I498" s="79">
        <f t="shared" si="14"/>
        <v>0</v>
      </c>
      <c r="J498" s="64"/>
      <c r="K498" s="15" t="str">
        <f t="shared" si="13"/>
        <v/>
      </c>
      <c r="L498" s="15" t="str">
        <f>LEFT(IF(ISNUMBER(SEARCH("R",UPPER(PTC_Enrolments!A702))),"R","") &amp; IF(ISNUMBER(SEARCH("R",UPPER(A498))),"R",""),1)</f>
        <v/>
      </c>
    </row>
    <row r="499" spans="1:12" x14ac:dyDescent="0.25">
      <c r="A499" s="64"/>
      <c r="B499" s="64"/>
      <c r="C499" s="64"/>
      <c r="D499" s="64"/>
      <c r="E499" s="62"/>
      <c r="F499" s="64"/>
      <c r="G499" s="64"/>
      <c r="H499" s="64"/>
      <c r="I499" s="79">
        <f t="shared" si="14"/>
        <v>0</v>
      </c>
      <c r="J499" s="64"/>
      <c r="K499" s="15" t="str">
        <f t="shared" si="13"/>
        <v/>
      </c>
      <c r="L499" s="15" t="str">
        <f>LEFT(IF(ISNUMBER(SEARCH("R",UPPER(PTC_Enrolments!A703))),"R","") &amp; IF(ISNUMBER(SEARCH("R",UPPER(A499))),"R",""),1)</f>
        <v/>
      </c>
    </row>
    <row r="500" spans="1:12" x14ac:dyDescent="0.25">
      <c r="A500" s="64"/>
      <c r="B500" s="64"/>
      <c r="C500" s="64"/>
      <c r="D500" s="64"/>
      <c r="E500" s="62"/>
      <c r="F500" s="64"/>
      <c r="G500" s="64"/>
      <c r="H500" s="64"/>
      <c r="I500" s="79">
        <f t="shared" si="14"/>
        <v>0</v>
      </c>
      <c r="J500" s="64"/>
      <c r="K500" s="15" t="str">
        <f t="shared" si="6"/>
        <v/>
      </c>
      <c r="L500" s="15" t="str">
        <f>LEFT(IF(ISNUMBER(SEARCH("R",UPPER(PTC_Enrolments!A504))),"R","") &amp; IF(ISNUMBER(SEARCH("R",UPPER(A500))),"R",""),1)</f>
        <v/>
      </c>
    </row>
    <row r="501" spans="1:12" x14ac:dyDescent="0.25">
      <c r="A501" s="64"/>
      <c r="B501" s="64"/>
      <c r="C501" s="64"/>
      <c r="D501" s="64"/>
      <c r="E501" s="62"/>
      <c r="F501" s="64"/>
      <c r="G501" s="64"/>
      <c r="H501" s="64"/>
      <c r="I501" s="79">
        <f t="shared" si="14"/>
        <v>0</v>
      </c>
      <c r="J501" s="64"/>
      <c r="K501" s="15" t="str">
        <f t="shared" si="6"/>
        <v/>
      </c>
      <c r="L501" s="15" t="str">
        <f>LEFT(IF(ISNUMBER(SEARCH("R",UPPER(PTC_Enrolments!A505))),"R","") &amp; IF(ISNUMBER(SEARCH("R",UPPER(A501))),"R",""),1)</f>
        <v/>
      </c>
    </row>
    <row r="502" spans="1:12" x14ac:dyDescent="0.25">
      <c r="A502" s="64"/>
      <c r="B502" s="64"/>
      <c r="C502" s="64"/>
      <c r="D502" s="64"/>
      <c r="E502" s="62"/>
      <c r="F502" s="64"/>
      <c r="G502" s="64"/>
      <c r="H502" s="64"/>
      <c r="I502" s="79">
        <f t="shared" si="14"/>
        <v>0</v>
      </c>
      <c r="J502" s="64"/>
      <c r="K502" s="15" t="str">
        <f t="shared" si="6"/>
        <v/>
      </c>
      <c r="L502" s="15" t="str">
        <f>LEFT(IF(ISNUMBER(SEARCH("R",UPPER(PTC_Enrolments!A506))),"R","") &amp; IF(ISNUMBER(SEARCH("R",UPPER(A502))),"R",""),1)</f>
        <v/>
      </c>
    </row>
    <row r="503" spans="1:12" x14ac:dyDescent="0.25">
      <c r="A503" s="64"/>
      <c r="B503" s="64"/>
      <c r="C503" s="64"/>
      <c r="D503" s="64"/>
      <c r="E503" s="62"/>
      <c r="F503" s="64"/>
      <c r="G503" s="64"/>
      <c r="H503" s="64"/>
      <c r="I503" s="79">
        <f t="shared" si="14"/>
        <v>0</v>
      </c>
      <c r="J503" s="64"/>
      <c r="K503" s="15" t="str">
        <f t="shared" si="5"/>
        <v/>
      </c>
      <c r="L503" s="15" t="str">
        <f>LEFT(IF(ISNUMBER(SEARCH("R",UPPER(PTC_Enrolments!A507))),"R","") &amp; IF(ISNUMBER(SEARCH("R",UPPER(A503))),"R",""),1)</f>
        <v/>
      </c>
    </row>
    <row r="504" spans="1:12" x14ac:dyDescent="0.25">
      <c r="A504" s="64"/>
      <c r="B504" s="64"/>
      <c r="C504" s="64"/>
      <c r="D504" s="64"/>
      <c r="E504" s="62"/>
      <c r="F504" s="64"/>
      <c r="G504" s="64"/>
      <c r="H504" s="64"/>
      <c r="I504" s="79">
        <f t="shared" si="14"/>
        <v>0</v>
      </c>
      <c r="J504" s="64"/>
      <c r="K504" s="15" t="str">
        <f t="shared" si="5"/>
        <v/>
      </c>
      <c r="L504" s="15" t="str">
        <f>LEFT(IF(ISNUMBER(SEARCH("R",UPPER(PTC_Enrolments!A508))),"R","") &amp; IF(ISNUMBER(SEARCH("R",UPPER(A504))),"R",""),1)</f>
        <v/>
      </c>
    </row>
    <row r="505" spans="1:12" x14ac:dyDescent="0.25">
      <c r="A505" s="64"/>
      <c r="B505" s="64"/>
      <c r="C505" s="64"/>
      <c r="D505" s="64"/>
      <c r="E505" s="62"/>
      <c r="F505" s="64"/>
      <c r="G505" s="64"/>
      <c r="H505" s="64"/>
      <c r="I505" s="79">
        <f t="shared" si="14"/>
        <v>0</v>
      </c>
      <c r="J505" s="64"/>
      <c r="K505" s="15" t="str">
        <f t="shared" si="5"/>
        <v/>
      </c>
      <c r="L505" s="15" t="str">
        <f>LEFT(IF(ISNUMBER(SEARCH("R",UPPER(PTC_Enrolments!A509))),"R","") &amp; IF(ISNUMBER(SEARCH("R",UPPER(A505))),"R",""),1)</f>
        <v/>
      </c>
    </row>
    <row r="506" spans="1:12" x14ac:dyDescent="0.25">
      <c r="A506" s="64"/>
      <c r="B506" s="64"/>
      <c r="C506" s="64"/>
      <c r="D506" s="64"/>
      <c r="E506" s="62"/>
      <c r="F506" s="64"/>
      <c r="G506" s="64"/>
      <c r="H506" s="64"/>
      <c r="I506" s="79">
        <f t="shared" si="14"/>
        <v>0</v>
      </c>
      <c r="J506" s="64"/>
      <c r="K506" s="15" t="str">
        <f t="shared" si="5"/>
        <v/>
      </c>
      <c r="L506" s="15" t="str">
        <f>LEFT(IF(ISNUMBER(SEARCH("R",UPPER(PTC_Enrolments!A510))),"R","") &amp; IF(ISNUMBER(SEARCH("R",UPPER(A506))),"R",""),1)</f>
        <v/>
      </c>
    </row>
    <row r="507" spans="1:12" x14ac:dyDescent="0.25">
      <c r="A507" s="64"/>
      <c r="B507" s="64"/>
      <c r="C507" s="64"/>
      <c r="D507" s="64"/>
      <c r="E507" s="62"/>
      <c r="F507" s="64"/>
      <c r="G507" s="64"/>
      <c r="H507" s="64"/>
      <c r="I507" s="79">
        <f t="shared" si="14"/>
        <v>0</v>
      </c>
      <c r="J507" s="64"/>
      <c r="K507" s="15" t="str">
        <f t="shared" si="5"/>
        <v/>
      </c>
      <c r="L507" s="15" t="str">
        <f>LEFT(IF(ISNUMBER(SEARCH("R",UPPER(PTC_Enrolments!A511))),"R","") &amp; IF(ISNUMBER(SEARCH("R",UPPER(A507))),"R",""),1)</f>
        <v/>
      </c>
    </row>
    <row r="508" spans="1:12" x14ac:dyDescent="0.25">
      <c r="A508" s="64"/>
      <c r="B508" s="64"/>
      <c r="C508" s="64"/>
      <c r="D508" s="64"/>
      <c r="E508" s="62"/>
      <c r="F508" s="64"/>
      <c r="G508" s="64"/>
      <c r="H508" s="64"/>
      <c r="I508" s="79">
        <f t="shared" si="14"/>
        <v>0</v>
      </c>
      <c r="J508" s="64"/>
      <c r="K508" s="15" t="str">
        <f t="shared" si="5"/>
        <v/>
      </c>
      <c r="L508" s="15" t="str">
        <f>LEFT(IF(ISNUMBER(SEARCH("R",UPPER(PTC_Enrolments!A512))),"R","") &amp; IF(ISNUMBER(SEARCH("R",UPPER(A508))),"R",""),1)</f>
        <v/>
      </c>
    </row>
    <row r="509" spans="1:12" x14ac:dyDescent="0.25">
      <c r="A509" s="64"/>
      <c r="B509" s="64"/>
      <c r="C509" s="64"/>
      <c r="D509" s="64"/>
      <c r="E509" s="62"/>
      <c r="F509" s="64"/>
      <c r="G509" s="64"/>
      <c r="H509" s="64"/>
      <c r="I509" s="79">
        <f t="shared" si="14"/>
        <v>0</v>
      </c>
      <c r="J509" s="64"/>
      <c r="K509" s="15" t="str">
        <f t="shared" si="5"/>
        <v/>
      </c>
      <c r="L509" s="15" t="str">
        <f>LEFT(IF(ISNUMBER(SEARCH("R",UPPER(PTC_Enrolments!A513))),"R","") &amp; IF(ISNUMBER(SEARCH("R",UPPER(A509))),"R",""),1)</f>
        <v/>
      </c>
    </row>
    <row r="510" spans="1:12" x14ac:dyDescent="0.25">
      <c r="D510" s="15"/>
      <c r="E510" s="63"/>
      <c r="H510" s="15">
        <f>COUNTA(H10:H509)</f>
        <v>0</v>
      </c>
      <c r="I510" s="63"/>
    </row>
  </sheetData>
  <sheetProtection algorithmName="SHA-512" hashValue="RuOxCwYw5/Af+QcL+F3XyS3InFCrlXLS7YV6yaRgfZPyHabdlb/r3J8j4ozEn9F7njPDWcjs+DkP/Q92/dQXHw==" saltValue="eO/zRXImbdRKtBpWMC1R8A==" spinCount="100000" sheet="1" objects="1" scenarios="1" selectLockedCells="1"/>
  <protectedRanges>
    <protectedRange sqref="J10:J509" name="Comments"/>
    <protectedRange sqref="F10:H509" name="Email etc"/>
    <protectedRange sqref="B10:D509" name="name and ID"/>
  </protectedRanges>
  <mergeCells count="1">
    <mergeCell ref="A1:J1"/>
  </mergeCells>
  <conditionalFormatting sqref="A10:D509">
    <cfRule type="expression" dxfId="8" priority="7" stopIfTrue="1">
      <formula>$L10="R"</formula>
    </cfRule>
    <cfRule type="expression" dxfId="7" priority="8" stopIfTrue="1">
      <formula>LEFT(UPPER($G10),1)="Y"</formula>
    </cfRule>
    <cfRule type="expression" dxfId="6" priority="9" stopIfTrue="1">
      <formula>$B10&lt;&gt;""</formula>
    </cfRule>
  </conditionalFormatting>
  <conditionalFormatting sqref="F10:H509">
    <cfRule type="expression" dxfId="5" priority="4" stopIfTrue="1">
      <formula>$L10="R"</formula>
    </cfRule>
    <cfRule type="expression" dxfId="4" priority="5" stopIfTrue="1">
      <formula>LEFT(UPPER($G10),1)="Y"</formula>
    </cfRule>
    <cfRule type="expression" dxfId="3" priority="6" stopIfTrue="1">
      <formula>$B10&lt;&gt;""</formula>
    </cfRule>
  </conditionalFormatting>
  <conditionalFormatting sqref="J10:J509">
    <cfRule type="expression" dxfId="2" priority="1" stopIfTrue="1">
      <formula>$L10="R"</formula>
    </cfRule>
    <cfRule type="expression" dxfId="1" priority="2" stopIfTrue="1">
      <formula>LEFT(UPPER($G10),1)="Y"</formula>
    </cfRule>
    <cfRule type="expression" dxfId="0" priority="3" stopIfTrue="1">
      <formula>$B10&lt;&gt;""</formula>
    </cfRule>
  </conditionalFormatting>
  <dataValidations count="1">
    <dataValidation type="list" errorStyle="information" allowBlank="1" showInputMessage="1" errorTitle="Invalid Unit" error="Please select a valid unit" promptTitle="Select the Unit" sqref="H9:H509" xr:uid="{216E26FA-CF39-4AE6-8C6A-F3E44F901CC7}">
      <formula1>",ITB,PTF,OT1,NT1,D1,EPH,OT2,NT2,D2,ECH,OT3,RCH,OT4/WEX,JN,ROM,CW,PB,APO,ETH,NT3,NT4"</formula1>
    </dataValidation>
  </dataValidations>
  <hyperlinks>
    <hyperlink ref="F9" r:id="rId1" xr:uid="{E1D431E8-726A-4512-91DA-BCEBC494443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Completing_This_Form</vt:lpstr>
      <vt:lpstr>PTC_Unit_Abbreviations</vt:lpstr>
      <vt:lpstr>Group_Information</vt:lpstr>
      <vt:lpstr>Post calculator</vt:lpstr>
      <vt:lpstr>Country_Zone</vt:lpstr>
      <vt:lpstr>PTC_Enrolments</vt:lpstr>
      <vt:lpstr>PTC_Subscriptions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W. Hood</dc:creator>
  <cp:lastModifiedBy>Andrea Firth</cp:lastModifiedBy>
  <cp:lastPrinted>2019-11-06T06:20:16Z</cp:lastPrinted>
  <dcterms:created xsi:type="dcterms:W3CDTF">2019-08-26T00:07:53Z</dcterms:created>
  <dcterms:modified xsi:type="dcterms:W3CDTF">2026-02-02T04:03:40Z</dcterms:modified>
</cp:coreProperties>
</file>